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https://nztransportagency-my.sharepoint.com/personal/gabae_yang_nzta_govt_nz/Documents/Enterprise Procurement/Infrastructure Procurement Strategy/Pre Qual/Future State/Application Template/Final/Mutual Recognition v2/"/>
    </mc:Choice>
  </mc:AlternateContent>
  <xr:revisionPtr revIDLastSave="0" documentId="8_{1A9F1608-75F8-4F1F-8747-68D46A15F452}" xr6:coauthVersionLast="47" xr6:coauthVersionMax="47" xr10:uidLastSave="{00000000-0000-0000-0000-000000000000}"/>
  <workbookProtection workbookAlgorithmName="SHA-512" workbookHashValue="WrQkQct0W4roKfgJOZerOcQvuSfUsDyE121ZMh8amFHa/3ab6Ob/2nOeqJhpZNh50RTGmEArlBkYBKOkBjoS0g==" workbookSaltValue="2eFFEEGY3FO2TVp/liyRdQ==" workbookSpinCount="100000" lockStructure="1"/>
  <bookViews>
    <workbookView xWindow="57480" yWindow="-120" windowWidth="29040" windowHeight="15720" tabRatio="904" xr2:uid="{ED078958-BF63-437A-82F0-F0D4C181C856}"/>
  </bookViews>
  <sheets>
    <sheet name="General Instruction" sheetId="22" r:id="rId1"/>
    <sheet name="Company Information" sheetId="18" r:id="rId2"/>
    <sheet name="Classification Level" sheetId="12" r:id="rId3"/>
    <sheet name="Application Summary" sheetId="11" r:id="rId4"/>
    <sheet name="Dropdown List" sheetId="16" state="hidden" r:id="rId5"/>
  </sheets>
  <definedNames>
    <definedName name="Capital_Level">#REF!</definedName>
    <definedName name="Capital_Score">#REF!</definedName>
    <definedName name="Construction_Score">#REF!</definedName>
    <definedName name="Contract_MaxValue">'Company Information'!$C$104</definedName>
    <definedName name="Contract_MinValue">'Company Information'!$C$102</definedName>
    <definedName name="Env_Environmental_Score">#REF!</definedName>
    <definedName name="Env_Z19_Compliance_response">#REF!</definedName>
    <definedName name="Env_Z19_Compliance_score">#REF!</definedName>
    <definedName name="HS_Health_Safety_Management">#REF!</definedName>
    <definedName name="HS_Health_Safety_Score">#REF!</definedName>
    <definedName name="HS_HSWA_Compliance_Response">#REF!</definedName>
    <definedName name="HS_HSWA_Compliance_score">#REF!</definedName>
    <definedName name="Largest_ProjectValue">'Company Information'!$C$100</definedName>
    <definedName name="Maintenance_Level">#REF!</definedName>
    <definedName name="Maintenance_Score">#REF!</definedName>
    <definedName name="MaintenanceClassificationLevel">'Classification Level'!$C$15</definedName>
    <definedName name="MgmntLevel_Combined">'Classification Level'!$C$58</definedName>
    <definedName name="MgmntLevel_Env">'Classification Level'!$G$52</definedName>
    <definedName name="MgmntLevel_HS">'Classification Level'!$G$55</definedName>
    <definedName name="MgmntLevel_QM">'Classification Level'!$G$49</definedName>
    <definedName name="QM_Z1_Z8_Compliance_Response">#REF!</definedName>
    <definedName name="QM_Z1_Z8_Compliance_score">#REF!</definedName>
    <definedName name="SurfacingClassificationLevel">'Classification Level'!$C$29</definedName>
    <definedName name="Turnover_LastFinancial">'Company Information'!$C$106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 i="11" l="1"/>
  <c r="Q4" i="11"/>
  <c r="I4" i="11"/>
  <c r="H4" i="11"/>
  <c r="G4" i="11"/>
  <c r="F4" i="11"/>
  <c r="E4" i="11"/>
  <c r="D4" i="11"/>
  <c r="C4" i="11"/>
  <c r="B4" i="11"/>
  <c r="AS4" i="11"/>
  <c r="P4" i="11"/>
  <c r="AT4" i="11"/>
  <c r="A4" i="11"/>
  <c r="K4" i="11" l="1"/>
  <c r="J4" i="11"/>
  <c r="BQ4" i="11"/>
  <c r="C51" i="12"/>
  <c r="C50" i="12"/>
  <c r="C54" i="12"/>
  <c r="C53" i="12"/>
  <c r="BA4" i="11"/>
  <c r="AZ4" i="11"/>
  <c r="AX4" i="11"/>
  <c r="AW4" i="11"/>
  <c r="BB4" i="11"/>
  <c r="AY4" i="11"/>
  <c r="AV4" i="11"/>
  <c r="CA4" i="11" a="1"/>
  <c r="CA4" i="11" s="1"/>
  <c r="BT4" i="11" a="1"/>
  <c r="BT4" i="11" s="1"/>
  <c r="AR4" i="11"/>
  <c r="AO4" i="11"/>
  <c r="BC4" i="11"/>
  <c r="AN4" i="11"/>
  <c r="AM4" i="11"/>
  <c r="AL4" i="11"/>
  <c r="AK4" i="11"/>
  <c r="AJ4" i="11"/>
  <c r="O4" i="11"/>
  <c r="BK4" i="11"/>
  <c r="BL4" i="11"/>
  <c r="BM4" i="11"/>
  <c r="BN4" i="11"/>
  <c r="BO4" i="11"/>
  <c r="BP4" i="11"/>
  <c r="BR4" i="11"/>
  <c r="BS4" i="11"/>
  <c r="BU4" i="11"/>
  <c r="BV4" i="11"/>
  <c r="BW4" i="11"/>
  <c r="BX4" i="11"/>
  <c r="BY4" i="11"/>
  <c r="BZ4" i="11"/>
  <c r="CB4" i="11"/>
  <c r="CC4" i="11"/>
  <c r="CD4" i="11"/>
  <c r="CE4" i="11"/>
  <c r="CF4" i="11"/>
  <c r="BD4" i="11"/>
  <c r="BE4" i="11"/>
  <c r="BF4" i="11"/>
  <c r="BG4" i="11"/>
  <c r="BH4" i="11"/>
  <c r="BI4" i="11"/>
  <c r="BJ4" i="11"/>
  <c r="AI4" i="11"/>
  <c r="AH4" i="11"/>
  <c r="AQ4" i="11"/>
  <c r="AP4" i="11"/>
  <c r="L4" i="11" l="1"/>
  <c r="M4" i="11"/>
  <c r="R4" i="11"/>
  <c r="S4" i="11"/>
  <c r="T4" i="11"/>
  <c r="U4" i="11"/>
  <c r="V4" i="11"/>
  <c r="W4" i="11"/>
  <c r="X4" i="11"/>
  <c r="Y4" i="11"/>
  <c r="Z4" i="11"/>
  <c r="AA4" i="11"/>
  <c r="AB4" i="11"/>
  <c r="AC4" i="11"/>
  <c r="AD4" i="11"/>
  <c r="AE4" i="11"/>
  <c r="AF4" i="11"/>
  <c r="AG4" i="11"/>
  <c r="G55" i="12"/>
  <c r="G52" i="12"/>
  <c r="G49" i="12"/>
  <c r="C58" i="12" l="1" a="1"/>
  <c r="C58" i="12" s="1"/>
  <c r="AU4"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<sst xmlns="http://schemas.openxmlformats.org/spreadsheetml/2006/main" count="289" uniqueCount="211">
  <si>
    <t>Contact Information</t>
  </si>
  <si>
    <t>Name</t>
  </si>
  <si>
    <t>Position</t>
  </si>
  <si>
    <t>Email address</t>
  </si>
  <si>
    <t>Phone number</t>
  </si>
  <si>
    <t>Company Information</t>
  </si>
  <si>
    <t>Business Information</t>
  </si>
  <si>
    <t>Trading Name (where applicable)</t>
  </si>
  <si>
    <t>Is your business registered with Amotai (Māori / Pasifika owned Business) ?</t>
  </si>
  <si>
    <t>GST Number</t>
  </si>
  <si>
    <t>Company website (where applicable)</t>
  </si>
  <si>
    <t>Phone Number</t>
  </si>
  <si>
    <t>Fax Number</t>
  </si>
  <si>
    <t>Head Office Physical Address</t>
  </si>
  <si>
    <t>Street Address</t>
  </si>
  <si>
    <t>Suburb</t>
  </si>
  <si>
    <t>Town or City</t>
  </si>
  <si>
    <t>Post code</t>
  </si>
  <si>
    <t>Mailing Address</t>
  </si>
  <si>
    <t>Is mailing address different to physical address above?
If yes, please fill out the mailing address</t>
  </si>
  <si>
    <t>Geographical Service Area</t>
  </si>
  <si>
    <t>Northland</t>
  </si>
  <si>
    <t>Auckland</t>
  </si>
  <si>
    <t>Waikato</t>
  </si>
  <si>
    <t>Bay of Plenty</t>
  </si>
  <si>
    <t>Gisborne</t>
  </si>
  <si>
    <t>Manawatu-Whanganui</t>
  </si>
  <si>
    <t>Taranaki</t>
  </si>
  <si>
    <t>Wellington</t>
  </si>
  <si>
    <t>Marlborough</t>
  </si>
  <si>
    <t>Nelson</t>
  </si>
  <si>
    <t>Tasman</t>
  </si>
  <si>
    <t>West Coast</t>
  </si>
  <si>
    <t>Canterbury</t>
  </si>
  <si>
    <t>Otago</t>
  </si>
  <si>
    <t>Southland</t>
  </si>
  <si>
    <t>Resources</t>
  </si>
  <si>
    <t>What is the total number of employees within your organisation?</t>
  </si>
  <si>
    <t>Auckland and Northland</t>
  </si>
  <si>
    <t>Central North Island</t>
  </si>
  <si>
    <t>Waikato and Bay of Plenty</t>
  </si>
  <si>
    <t>Wellington / Tasman / Nelson / Marlborough</t>
  </si>
  <si>
    <t>West Coast / Canterbury / Otago / Southland</t>
  </si>
  <si>
    <t>Financial Capacity</t>
  </si>
  <si>
    <t>What is the the value of the largest project your organisation has delivered in the past 3 years?</t>
  </si>
  <si>
    <r>
      <t xml:space="preserve">What is the </t>
    </r>
    <r>
      <rPr>
        <b/>
        <sz val="11"/>
        <color theme="1"/>
        <rFont val="Calibri"/>
        <family val="2"/>
        <scheme val="minor"/>
      </rPr>
      <t>minimum contract value</t>
    </r>
    <r>
      <rPr>
        <sz val="11"/>
        <color theme="1"/>
        <rFont val="Calibri"/>
        <family val="2"/>
        <scheme val="minor"/>
      </rPr>
      <t xml:space="preserve"> you would be willing to tender for as a single entity? (NZD)</t>
    </r>
  </si>
  <si>
    <r>
      <t xml:space="preserve">What is the </t>
    </r>
    <r>
      <rPr>
        <b/>
        <sz val="11"/>
        <color theme="1"/>
        <rFont val="Calibri"/>
        <family val="2"/>
        <scheme val="minor"/>
      </rPr>
      <t>maximum contract value</t>
    </r>
    <r>
      <rPr>
        <sz val="11"/>
        <color theme="1"/>
        <rFont val="Calibri"/>
        <family val="2"/>
        <scheme val="minor"/>
      </rPr>
      <t xml:space="preserve"> you would be willing to tender for as a single entity? (NZD)</t>
    </r>
  </si>
  <si>
    <t>Supply Chain Relationship</t>
  </si>
  <si>
    <t>This section aims to help  the NZTA to gain a deeper understanding of our supply chain relationships, including collaboration, communication, and performance alignment, Your responses will provide us with insights into areas where we can strengthen our partnership, streamline processes and foster mutual growth.</t>
  </si>
  <si>
    <t>Please indicate your organisation's current relationship with NZTA</t>
  </si>
  <si>
    <t>Organisation name 1</t>
  </si>
  <si>
    <t>Organisation name 2</t>
  </si>
  <si>
    <t>Organisation name 3</t>
  </si>
  <si>
    <t>Organisation name 4</t>
  </si>
  <si>
    <t>Organisation name 5</t>
  </si>
  <si>
    <t>NZTA Contractor Prequalification - Classification Level</t>
  </si>
  <si>
    <t>Classification Level</t>
  </si>
  <si>
    <t>Work Category</t>
  </si>
  <si>
    <t>Level</t>
  </si>
  <si>
    <t>Subcategory</t>
  </si>
  <si>
    <t>Carriageway Lighting</t>
  </si>
  <si>
    <t>Intelligent Transport System</t>
  </si>
  <si>
    <t>Pavement Maintenance</t>
  </si>
  <si>
    <t>Temporary Traffic Management</t>
  </si>
  <si>
    <t>Vegetation Control</t>
  </si>
  <si>
    <t>2. Surfacing</t>
  </si>
  <si>
    <t>Seals &amp; Reseals</t>
  </si>
  <si>
    <t>Asphalt</t>
  </si>
  <si>
    <t>3. Bridge &amp; Structure construction</t>
  </si>
  <si>
    <t>Bridge Construction</t>
  </si>
  <si>
    <t>Culverts</t>
  </si>
  <si>
    <t>Large Retaining Walls</t>
  </si>
  <si>
    <t>Small Retaining Walls</t>
  </si>
  <si>
    <t>4. Construction</t>
  </si>
  <si>
    <t>Earthworks</t>
  </si>
  <si>
    <t>Management System Level</t>
  </si>
  <si>
    <t>Management System Type</t>
  </si>
  <si>
    <t>Description</t>
  </si>
  <si>
    <t>Quality</t>
  </si>
  <si>
    <t>Environmental and Sustainability</t>
  </si>
  <si>
    <t>Based on the options seletected above, a combined management system level will appear below</t>
  </si>
  <si>
    <t>Combined Management System Level</t>
  </si>
  <si>
    <t>https://www.nzta.govt.nz/resources/state-highway-professional-services-contract-proforma-manual/standards/z-series/</t>
  </si>
  <si>
    <t>- Z/1: Quality management plan</t>
  </si>
  <si>
    <t>- Z/8: Inspection, sampling and testing</t>
  </si>
  <si>
    <t>- Z/19: Taumata Taiao - environmental and sustainability standard</t>
  </si>
  <si>
    <t>Phone</t>
  </si>
  <si>
    <t>Regions</t>
  </si>
  <si>
    <t>Environmental</t>
  </si>
  <si>
    <t>Health &amp; Safety</t>
  </si>
  <si>
    <t>Health and Safety</t>
  </si>
  <si>
    <t>Compliant with NZTA Z/19</t>
  </si>
  <si>
    <t>Compliant with NZTA Z/1 and Z/8</t>
  </si>
  <si>
    <t>Email</t>
  </si>
  <si>
    <t>% Self-Performed</t>
  </si>
  <si>
    <t>Self-Performed?</t>
  </si>
  <si>
    <t>2.1.1</t>
  </si>
  <si>
    <t>2.1.2</t>
  </si>
  <si>
    <t>2.1.3</t>
  </si>
  <si>
    <t>2.1.4</t>
  </si>
  <si>
    <t>2.1.5</t>
  </si>
  <si>
    <t>2.1.6</t>
  </si>
  <si>
    <t>2.1.7</t>
  </si>
  <si>
    <t>2.1.8</t>
  </si>
  <si>
    <t>2.1.9</t>
  </si>
  <si>
    <t>2.2.1</t>
  </si>
  <si>
    <t>2.2.2</t>
  </si>
  <si>
    <t>2.2.3</t>
  </si>
  <si>
    <t>2.2.4</t>
  </si>
  <si>
    <t>What is your organisation's turnover for the last financial year? 
(NZD, optional)</t>
  </si>
  <si>
    <t>1.Maintenance (Routine) &amp; Minor Works</t>
  </si>
  <si>
    <t>Provide an overview of your organisation</t>
  </si>
  <si>
    <t>2.3.1</t>
  </si>
  <si>
    <t>2.3.2</t>
  </si>
  <si>
    <t>2.3.3</t>
  </si>
  <si>
    <t>2.3.4</t>
  </si>
  <si>
    <t>2.3.5</t>
  </si>
  <si>
    <t>2.4.1</t>
  </si>
  <si>
    <t>2.5.1</t>
  </si>
  <si>
    <t>2.5.2</t>
  </si>
  <si>
    <t>2.5.3</t>
  </si>
  <si>
    <t>2.6.1</t>
  </si>
  <si>
    <t>2.6.2</t>
  </si>
  <si>
    <t>2.6.3</t>
  </si>
  <si>
    <t>2.6.4</t>
  </si>
  <si>
    <t>2.7.1</t>
  </si>
  <si>
    <t>2.7.2</t>
  </si>
  <si>
    <t>2.7.3</t>
  </si>
  <si>
    <t>Drainage Maintenance</t>
  </si>
  <si>
    <t>Bridge Maintenance</t>
  </si>
  <si>
    <t>Barriers and Guardrails</t>
  </si>
  <si>
    <t>Traffic Signage</t>
  </si>
  <si>
    <t>Amenity / Safety Maintenance</t>
  </si>
  <si>
    <t>Weighing Devices</t>
  </si>
  <si>
    <t>Bridge Repairs / Complex Maintenance</t>
  </si>
  <si>
    <t>Noise Walls</t>
  </si>
  <si>
    <t>Pavements / Pavement improvements</t>
  </si>
  <si>
    <t>Drainage / Drainage improvements</t>
  </si>
  <si>
    <t>Concrete Paths</t>
  </si>
  <si>
    <t>Concrete Barriers</t>
  </si>
  <si>
    <t xml:space="preserve">Work Category Level and Subcategory </t>
  </si>
  <si>
    <t>Applicability</t>
  </si>
  <si>
    <t>▪ Certificate or Audit report date: provide issue date and expiry date of ISO certificate(s) if applicable</t>
  </si>
  <si>
    <t>Minimum contract value for tender</t>
  </si>
  <si>
    <t>Maximum contract value for tender</t>
  </si>
  <si>
    <t>Contact Details</t>
  </si>
  <si>
    <t>Supplier Name</t>
  </si>
  <si>
    <t>NZTA Contractor Prequalification - Company Information</t>
  </si>
  <si>
    <r>
      <rPr>
        <sz val="11"/>
        <color theme="1"/>
        <rFont val="Calibri"/>
        <family val="2"/>
      </rPr>
      <t xml:space="preserve">▪ </t>
    </r>
    <r>
      <rPr>
        <sz val="11"/>
        <color theme="1"/>
        <rFont val="Calibri"/>
        <family val="2"/>
        <scheme val="minor"/>
      </rPr>
      <t>Tōtika assessment score of 85% or above with contractor status 'Performing'
▪ Fully compliant with the Health and Safety at Work Act 2015 and NZTA Contractor Expectations
▪ Operating under a documented Health and Safety  Management System</t>
    </r>
  </si>
  <si>
    <t>▪ Tōtika assessment score of 80% or above with contractor status 'Performing'
▪ Fully compliant with the Health and Safety at Work Act 2015 and NZTA Contractor Expectations
▪ Operating under a documented Health and Safety  Management System</t>
  </si>
  <si>
    <t>▪ Tōtika assessment score of 75% or above with contractor status 'Performing'
▪ Fully compliant with the Health and Safety at Work Act 2015 and NZTA Contractor Expectations
▪ Operating under a documented Health and Safety  Management System</t>
  </si>
  <si>
    <t>▪ Tōtika assessment score of 65% or above with contractor status 'Performing or Developing'
▪ Fully compliant with the Health and Safety at Work Act 2015 and NZTA Contractor Expectations
▪ Operating under a documented Health and Safety  Management System</t>
  </si>
  <si>
    <t>Total number of employees</t>
  </si>
  <si>
    <t>Total number of employees serving transport sector</t>
  </si>
  <si>
    <t>1. Maintenance (Routine) &amp; Minor Works</t>
  </si>
  <si>
    <t>3. Bridge &amp; Structure Construction</t>
  </si>
  <si>
    <t xml:space="preserve">Size of workforce (self-delivery) </t>
  </si>
  <si>
    <t>Management System</t>
  </si>
  <si>
    <t>Combined Management System 
Level</t>
  </si>
  <si>
    <t>Largest Project Value within 3 years</t>
  </si>
  <si>
    <t>Turnover Last FY</t>
  </si>
  <si>
    <t>Head Office Town or City</t>
  </si>
  <si>
    <t>Head Office Full Address</t>
  </si>
  <si>
    <t>ISO 9001 or Audit Report Issue Date</t>
  </si>
  <si>
    <t>ISO 9001 or Audit Report Expiry Date</t>
  </si>
  <si>
    <t>ISO 14001 Issue Date</t>
  </si>
  <si>
    <t>ISO 14001 Expiry Date</t>
  </si>
  <si>
    <t>Employee Number</t>
  </si>
  <si>
    <t>Address</t>
  </si>
  <si>
    <t>Hawke's Bay</t>
  </si>
  <si>
    <t>ISO 9001 Certified by an accredited organisation &amp; compliant with NZTA Z/1 and Z/8</t>
  </si>
  <si>
    <t>ISO 14001 Certified by an accredited organisation &amp; compliant with NZTA Z/19</t>
  </si>
  <si>
    <t>Compliant with ISO 9001, independently audited &amp; compliant with NZTA Z/1 and Z/8</t>
  </si>
  <si>
    <t>Minor Safety</t>
  </si>
  <si>
    <t>Name of the company or entity under which this application is being made and under which tenders will be submitted
(hereinafter referred to as the Applicant) </t>
  </si>
  <si>
    <t>State the type of entity e.g. public or private company, individual, joint venture etc. </t>
  </si>
  <si>
    <t>State of registration of company (if applicable) </t>
  </si>
  <si>
    <t>Country</t>
  </si>
  <si>
    <t>2.1.10</t>
  </si>
  <si>
    <t>2.1.11</t>
  </si>
  <si>
    <t>2.2.5</t>
  </si>
  <si>
    <t>2.3.6</t>
  </si>
  <si>
    <t>Australian Company Number (ACN) or 
Australian Registered Body Number (ARBN)</t>
  </si>
  <si>
    <t>Australian Business Number (ABN)</t>
  </si>
  <si>
    <t>Please provide the top five organisations you sub-contract work with (If not applicable, please leave it blank).</t>
  </si>
  <si>
    <t>Please provide the top five organistions you sub-contract on behalf of (If not applicable, please leave it blank).</t>
  </si>
  <si>
    <t>Business Details</t>
  </si>
  <si>
    <t>Trading Name</t>
  </si>
  <si>
    <t>Type of Entity</t>
  </si>
  <si>
    <t xml:space="preserve">State of registration of company </t>
  </si>
  <si>
    <t>ABN</t>
  </si>
  <si>
    <t>ACN or ARBN</t>
  </si>
  <si>
    <t>Registered with Amotai</t>
  </si>
  <si>
    <t>Website</t>
  </si>
  <si>
    <t>Assessing Authority</t>
  </si>
  <si>
    <t>Relationship with NZTA</t>
  </si>
  <si>
    <t>2.1.12</t>
  </si>
  <si>
    <t>Road / Pavement / Line Marking</t>
  </si>
  <si>
    <t>If you have completed the 'Company Information' tab, please move to 'Classification Level'</t>
  </si>
  <si>
    <r>
      <rPr>
        <b/>
        <sz val="12"/>
        <color theme="1"/>
        <rFont val="Calibri"/>
        <family val="2"/>
      </rPr>
      <t>▪</t>
    </r>
    <r>
      <rPr>
        <b/>
        <sz val="10.199999999999999"/>
        <color theme="1"/>
        <rFont val="Calibri"/>
        <family val="2"/>
      </rPr>
      <t xml:space="preserve"> </t>
    </r>
    <r>
      <rPr>
        <b/>
        <sz val="12"/>
        <color theme="1"/>
        <rFont val="Calibri"/>
        <family val="2"/>
        <scheme val="minor"/>
      </rPr>
      <t xml:space="preserve">What  is the name of assessing authority? </t>
    </r>
  </si>
  <si>
    <r>
      <rPr>
        <sz val="12"/>
        <color theme="1"/>
        <rFont val="Calibri"/>
        <family val="2"/>
      </rPr>
      <t>▪</t>
    </r>
    <r>
      <rPr>
        <sz val="10.8"/>
        <color theme="1"/>
        <rFont val="Calibri"/>
        <family val="2"/>
      </rPr>
      <t xml:space="preserve"> </t>
    </r>
    <r>
      <rPr>
        <sz val="12"/>
        <color theme="1"/>
        <rFont val="Calibri"/>
        <family val="2"/>
        <scheme val="minor"/>
      </rPr>
      <t>Work Category Level: select the level your organisation will apply to be prequalified for each work category</t>
    </r>
  </si>
  <si>
    <t>▪ Subcategory: select 'Yes' in the subcategory column if you are capable of delivering one or more of the listed subcategories as a service</t>
  </si>
  <si>
    <t>▪ Self-Performed: select 'Yes' if the subcategory is typically delivered by your organisation. If selected, indicate in the next column the percentage of the service that is self-performed by your organisation</t>
  </si>
  <si>
    <r>
      <rPr>
        <sz val="12"/>
        <color theme="1"/>
        <rFont val="Calibri"/>
        <family val="2"/>
      </rPr>
      <t>▪ Management System Status: s</t>
    </r>
    <r>
      <rPr>
        <sz val="12"/>
        <color theme="1"/>
        <rFont val="Calibri"/>
        <family val="2"/>
        <scheme val="minor"/>
      </rPr>
      <t>elect the options that indicate your organisation's status on Quality / Environmental and Sustainabilty /  Health and Safety management system</t>
    </r>
  </si>
  <si>
    <t>* Z series document can be found in the link below.</t>
  </si>
  <si>
    <t>Select region(s) that your company provides services</t>
  </si>
  <si>
    <t>What is the total number of employees that serve the transport sector within your organisation?</t>
  </si>
  <si>
    <r>
      <t>In each of the regions below, indicate</t>
    </r>
    <r>
      <rPr>
        <b/>
        <sz val="11"/>
        <color theme="1"/>
        <rFont val="Calibri"/>
        <family val="2"/>
        <scheme val="minor"/>
      </rPr>
      <t xml:space="preserve"> the size of the workforce that would perform self-delivery</t>
    </r>
    <r>
      <rPr>
        <sz val="11"/>
        <color theme="1"/>
        <rFont val="Calibri"/>
        <family val="2"/>
        <scheme val="minor"/>
      </rPr>
      <t xml:space="preserve">
(For those regions where not applicable, please leave it blank)</t>
    </r>
  </si>
  <si>
    <t>NZTA Contractor Prequalification - General Instructions</t>
  </si>
  <si>
    <t>This process is intended to facilitate applicants that are prequalified under the National Prequalification System with a Participating Authority in Australia.
Experience and capability alignment with the specific Roading component required by NZTA will be assessed through the Reference letters provided as a follow up to a Mutual Recognition application.  
All applicants who meet these criteria must complete this Application Form.  
The Application Form contains form fields to enable it to be completed electronically.  
The Application Form must be submitted electronically via GETS</t>
  </si>
  <si>
    <t xml:space="preserve">Applicants for mutual recognition must note the name of the assessing authority, the participating Authority in Australia, with whom the Applicant is prequalified.   
The Registration Form must include a copy of the registration letter and certificate provided by the assessing authority that lists the prequalification categories registered in and whether any restrictions or conditions apply to the prequalification. 
Applicants must also detail the Work Category and Classification level being applied for.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</si>
</sst>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34" x14ac:knownFonts="1">
    <font>
      <sz val="11"/>
      <color theme="1"/>
      <name val="Calibri"/>
      <family val="2"/>
      <scheme val="minor"/>
    </font>
    <font>
      <b/>
      <sz val="18"/>
      <color theme="1"/>
      <name val="Calibri"/>
      <family val="2"/>
      <scheme val="minor"/>
    </font>
    <font>
      <i/>
      <sz val="9"/>
      <color theme="1"/>
      <name val="Calibri"/>
      <family val="2"/>
      <scheme val="minor"/>
    </font>
    <font>
      <b/>
      <sz val="14"/>
      <color theme="1"/>
      <name val="Calibri"/>
      <family val="2"/>
      <scheme val="minor"/>
    </font>
    <font>
      <sz val="10"/>
      <color theme="1"/>
      <name val="Lucida Sans"/>
      <family val="2"/>
    </font>
    <font>
      <sz val="12"/>
      <color theme="1"/>
      <name val="Lucida Sans"/>
      <family val="2"/>
    </font>
    <font>
      <sz val="11"/>
      <color theme="1"/>
      <name val="Calibri"/>
      <family val="2"/>
      <scheme val="minor"/>
    </font>
    <font>
      <b/>
      <sz val="11"/>
      <color theme="1"/>
      <name val="Calibri"/>
      <family val="2"/>
      <scheme val="minor"/>
    </font>
    <font>
      <b/>
      <sz val="14"/>
      <color theme="4"/>
      <name val="Calibri"/>
      <family val="2"/>
      <scheme val="minor"/>
    </font>
    <font>
      <sz val="11"/>
      <color rgb="FF000000"/>
      <name val="Calibri"/>
      <family val="2"/>
    </font>
    <font>
      <sz val="12"/>
      <color theme="1"/>
      <name val="Calibri"/>
      <family val="2"/>
      <scheme val="minor"/>
    </font>
    <font>
      <b/>
      <sz val="12"/>
      <color theme="1"/>
      <name val="Calibri"/>
      <family val="2"/>
      <scheme val="minor"/>
    </font>
    <font>
      <sz val="12"/>
      <color theme="1"/>
      <name val="Calibri"/>
      <family val="2"/>
    </font>
    <font>
      <b/>
      <sz val="22"/>
      <color theme="0"/>
      <name val="Calibri"/>
      <family val="2"/>
      <scheme val="minor"/>
    </font>
    <font>
      <sz val="11"/>
      <name val="Calibri"/>
      <family val="2"/>
      <scheme val="minor"/>
    </font>
    <font>
      <b/>
      <sz val="12"/>
      <color rgb="FF000000"/>
      <name val="Calibri"/>
      <family val="2"/>
    </font>
    <font>
      <sz val="18"/>
      <color theme="1"/>
      <name val="Calibri"/>
      <family val="2"/>
      <scheme val="minor"/>
    </font>
    <font>
      <sz val="14"/>
      <color theme="1"/>
      <name val="Calibri"/>
      <family val="2"/>
      <scheme val="minor"/>
    </font>
    <font>
      <u/>
      <sz val="11"/>
      <color theme="10"/>
      <name val="Calibri"/>
      <family val="2"/>
      <scheme val="minor"/>
    </font>
    <font>
      <i/>
      <sz val="11"/>
      <color theme="1"/>
      <name val="Calibri"/>
      <family val="2"/>
      <scheme val="minor"/>
    </font>
    <font>
      <sz val="10"/>
      <color theme="1"/>
      <name val="Calibri"/>
      <family val="2"/>
      <scheme val="minor"/>
    </font>
    <font>
      <b/>
      <sz val="10"/>
      <color theme="1"/>
      <name val="Calibri"/>
      <family val="2"/>
      <scheme val="minor"/>
    </font>
    <font>
      <sz val="10.8"/>
      <color theme="1"/>
      <name val="Calibri"/>
      <family val="2"/>
    </font>
    <font>
      <sz val="11"/>
      <color theme="0"/>
      <name val="Calibri"/>
      <family val="2"/>
      <scheme val="minor"/>
    </font>
    <font>
      <i/>
      <sz val="10"/>
      <color theme="1"/>
      <name val="Calibri"/>
      <family val="2"/>
      <scheme val="minor"/>
    </font>
    <font>
      <sz val="11"/>
      <color theme="1"/>
      <name val="Calibri"/>
      <family val="2"/>
    </font>
    <font>
      <b/>
      <sz val="11"/>
      <name val="Calibri"/>
      <family val="2"/>
      <scheme val="minor"/>
    </font>
    <font>
      <sz val="10"/>
      <name val="Calibri"/>
      <family val="2"/>
      <scheme val="minor"/>
    </font>
    <font>
      <b/>
      <sz val="10"/>
      <name val="Calibri"/>
      <family val="2"/>
    </font>
    <font>
      <b/>
      <sz val="10"/>
      <name val="Calibri"/>
      <family val="2"/>
      <scheme val="minor"/>
    </font>
    <font>
      <b/>
      <sz val="12"/>
      <color theme="1"/>
      <name val="Calibri"/>
      <family val="2"/>
    </font>
    <font>
      <sz val="11"/>
      <color rgb="FFFF0000"/>
      <name val="Calibri"/>
      <family val="2"/>
      <scheme val="minor"/>
    </font>
    <font>
      <b/>
      <sz val="20"/>
      <color theme="0"/>
      <name val="Calibri"/>
      <family val="2"/>
      <scheme val="minor"/>
    </font>
    <font>
      <b/>
      <sz val="10.199999999999999"/>
      <color theme="1"/>
      <name val="Calibri"/>
      <family val="2"/>
    </font>
  </fonts>
  <fills count="21">
    <fill>
      <patternFill patternType="none"/>
    </fill>
    <fill>
      <patternFill patternType="gray125"/>
    </fill>
    <fill>
      <patternFill patternType="solid">
        <fgColor theme="9" tint="0.79998168889431442"/>
        <bgColor indexed="64"/>
      </patternFill>
    </fill>
    <fill>
      <patternFill patternType="solid">
        <fgColor rgb="FF003B5C"/>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rgb="FFE2EFDA"/>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rgb="FFF2F2F2"/>
        <bgColor indexed="64"/>
      </patternFill>
    </fill>
    <fill>
      <patternFill patternType="solid">
        <fgColor theme="6" tint="0.59999389629810485"/>
        <bgColor indexed="64"/>
      </patternFill>
    </fill>
    <fill>
      <patternFill patternType="solid">
        <fgColor theme="7"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n">
        <color theme="0" tint="-0.24997711111789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right/>
      <top/>
      <bottom style="thin">
        <color indexed="64"/>
      </bottom>
      <diagonal/>
    </border>
    <border>
      <left/>
      <right style="thin">
        <color theme="0" tint="-0.249977111117893"/>
      </right>
      <top style="thin">
        <color theme="0" tint="-0.34998626667073579"/>
      </top>
      <bottom style="thin">
        <color theme="0" tint="-0.249977111117893"/>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4" fillId="0" borderId="0"/>
    <xf numFmtId="0" fontId="18" fillId="0" borderId="0" applyNumberFormat="0" applyFill="0" applyBorder="0" applyAlignment="0" applyProtection="0"/>
    <xf numFmtId="9" fontId="6" fillId="0" borderId="0" applyFont="0" applyFill="0" applyBorder="0" applyAlignment="0" applyProtection="0"/>
  </cellStyleXfs>
  <cellXfs count="240">
    <xf numFmtId="0" fontId="0" fillId="0" borderId="0" xfId="0"/>
    <xf numFmtId="0" fontId="5" fillId="0" borderId="0" xfId="1" applyFont="1"/>
    <xf numFmtId="0" fontId="0" fillId="0" borderId="0" xfId="0" applyAlignment="1">
      <alignment horizontal="center" vertical="center"/>
    </xf>
    <xf numFmtId="0" fontId="7" fillId="0" borderId="0" xfId="0" applyFont="1" applyAlignment="1">
      <alignment horizontal="left" vertical="center"/>
    </xf>
    <xf numFmtId="0" fontId="0" fillId="4" borderId="0" xfId="0" applyFill="1" applyAlignment="1">
      <alignment horizontal="left" vertical="center" indent="1"/>
    </xf>
    <xf numFmtId="0" fontId="0" fillId="4" borderId="0" xfId="0" applyFill="1" applyAlignment="1">
      <alignment horizontal="center" vertical="center"/>
    </xf>
    <xf numFmtId="0" fontId="10" fillId="0" borderId="0" xfId="1" applyFont="1"/>
    <xf numFmtId="0" fontId="8" fillId="4" borderId="0" xfId="0" applyFont="1" applyFill="1" applyAlignment="1">
      <alignment horizontal="left" vertical="center" wrapText="1" indent="1"/>
    </xf>
    <xf numFmtId="0" fontId="0" fillId="11" borderId="0" xfId="0" applyFill="1"/>
    <xf numFmtId="0" fontId="3" fillId="0" borderId="0" xfId="0" applyFont="1" applyAlignment="1">
      <alignment horizontal="left" vertical="center"/>
    </xf>
    <xf numFmtId="0" fontId="1" fillId="0" borderId="0" xfId="0" applyFont="1" applyAlignment="1">
      <alignment horizontal="left" vertical="center"/>
    </xf>
    <xf numFmtId="0" fontId="0" fillId="0" borderId="0" xfId="0" applyAlignment="1">
      <alignment horizontal="left"/>
    </xf>
    <xf numFmtId="0" fontId="16" fillId="4" borderId="0" xfId="0" applyFont="1" applyFill="1" applyAlignment="1">
      <alignment horizontal="left" vertical="center" indent="1"/>
    </xf>
    <xf numFmtId="0" fontId="17" fillId="4" borderId="0" xfId="0" applyFont="1" applyFill="1" applyAlignment="1">
      <alignment horizontal="left" vertical="center" indent="1"/>
    </xf>
    <xf numFmtId="0" fontId="13" fillId="0" borderId="0" xfId="0" applyFont="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xf>
    <xf numFmtId="0" fontId="0" fillId="0" borderId="0" xfId="0" applyAlignment="1">
      <alignment horizontal="right" vertical="center" indent="1"/>
    </xf>
    <xf numFmtId="0" fontId="7" fillId="0" borderId="0" xfId="0" applyFont="1" applyAlignment="1">
      <alignment horizontal="left" vertical="center" indent="1"/>
    </xf>
    <xf numFmtId="0" fontId="7" fillId="0" borderId="0" xfId="0" applyFont="1" applyAlignment="1">
      <alignment horizontal="center" vertical="center"/>
    </xf>
    <xf numFmtId="0" fontId="0" fillId="0" borderId="0" xfId="0" applyAlignment="1">
      <alignment horizontal="left" vertical="center" indent="1"/>
    </xf>
    <xf numFmtId="0" fontId="9" fillId="0" borderId="0" xfId="0" applyFont="1" applyAlignment="1">
      <alignment horizontal="left" vertical="center" wrapText="1" indent="3"/>
    </xf>
    <xf numFmtId="0" fontId="0" fillId="0" borderId="0" xfId="0" applyAlignment="1">
      <alignment horizontal="left" vertical="center" indent="3"/>
    </xf>
    <xf numFmtId="0" fontId="0" fillId="4" borderId="0" xfId="0" applyFill="1" applyAlignment="1">
      <alignment horizontal="left" vertical="top"/>
    </xf>
    <xf numFmtId="0" fontId="0" fillId="0" borderId="0" xfId="0" quotePrefix="1" applyAlignment="1">
      <alignment horizontal="left" vertical="center" indent="1"/>
    </xf>
    <xf numFmtId="0" fontId="16" fillId="0" borderId="0" xfId="0" applyFont="1" applyAlignment="1">
      <alignment horizontal="left" vertical="center" indent="1"/>
    </xf>
    <xf numFmtId="0" fontId="17" fillId="0" borderId="0" xfId="0" applyFont="1" applyAlignment="1">
      <alignment horizontal="left" vertical="center" indent="1"/>
    </xf>
    <xf numFmtId="0" fontId="0" fillId="0" borderId="0" xfId="0" applyAlignment="1">
      <alignment horizontal="left" vertical="top"/>
    </xf>
    <xf numFmtId="0" fontId="18" fillId="0" borderId="0" xfId="2" applyFill="1" applyAlignment="1">
      <alignment horizontal="left" vertical="top"/>
    </xf>
    <xf numFmtId="0" fontId="7" fillId="0" borderId="0" xfId="0" applyFont="1" applyAlignment="1">
      <alignment horizontal="center" vertical="top"/>
    </xf>
    <xf numFmtId="0" fontId="9" fillId="0" borderId="0" xfId="0" applyFont="1" applyAlignment="1">
      <alignment horizontal="left" vertical="top" wrapText="1"/>
    </xf>
    <xf numFmtId="0" fontId="7" fillId="5" borderId="3" xfId="0" applyFont="1" applyFill="1" applyBorder="1" applyAlignment="1">
      <alignment horizontal="center" vertical="center"/>
    </xf>
    <xf numFmtId="0" fontId="0" fillId="5" borderId="3" xfId="0" applyFill="1" applyBorder="1" applyAlignment="1">
      <alignment vertical="center" wrapText="1"/>
    </xf>
    <xf numFmtId="0" fontId="7" fillId="2" borderId="3" xfId="0" applyFont="1" applyFill="1" applyBorder="1" applyAlignment="1">
      <alignment vertical="center" wrapText="1"/>
    </xf>
    <xf numFmtId="0" fontId="7" fillId="12" borderId="3" xfId="0" applyFont="1" applyFill="1" applyBorder="1" applyAlignment="1">
      <alignment vertical="center" wrapText="1"/>
    </xf>
    <xf numFmtId="0" fontId="7" fillId="5" borderId="3" xfId="0" applyFont="1" applyFill="1" applyBorder="1" applyAlignment="1">
      <alignment vertical="center" wrapText="1"/>
    </xf>
    <xf numFmtId="0" fontId="0" fillId="2" borderId="3" xfId="0" applyFill="1" applyBorder="1" applyAlignment="1">
      <alignment vertical="center" wrapText="1"/>
    </xf>
    <xf numFmtId="0" fontId="0" fillId="12" borderId="3" xfId="0" applyFill="1" applyBorder="1" applyAlignment="1">
      <alignment vertical="center" wrapText="1"/>
    </xf>
    <xf numFmtId="0" fontId="5" fillId="0" borderId="0" xfId="1" applyFont="1" applyAlignment="1">
      <alignment wrapText="1"/>
    </xf>
    <xf numFmtId="0" fontId="0" fillId="0" borderId="3" xfId="0" applyBorder="1" applyAlignment="1">
      <alignment vertical="center" wrapText="1"/>
    </xf>
    <xf numFmtId="0" fontId="7" fillId="0" borderId="0" xfId="0" applyFont="1" applyAlignment="1">
      <alignment vertical="center"/>
    </xf>
    <xf numFmtId="0" fontId="11" fillId="7" borderId="1" xfId="0" applyFont="1" applyFill="1" applyBorder="1" applyAlignment="1">
      <alignment horizontal="center" vertical="center"/>
    </xf>
    <xf numFmtId="0" fontId="11" fillId="7" borderId="1" xfId="0" applyFont="1" applyFill="1" applyBorder="1" applyAlignment="1">
      <alignment vertical="center"/>
    </xf>
    <xf numFmtId="0" fontId="11" fillId="4" borderId="4" xfId="0" applyFont="1" applyFill="1" applyBorder="1" applyAlignment="1">
      <alignment horizontal="center" vertical="center" wrapText="1"/>
    </xf>
    <xf numFmtId="0" fontId="7" fillId="13" borderId="4" xfId="0" applyFont="1" applyFill="1" applyBorder="1" applyAlignment="1">
      <alignment horizontal="left" vertical="center" indent="2"/>
    </xf>
    <xf numFmtId="0" fontId="7" fillId="13" borderId="4" xfId="0" applyFont="1" applyFill="1" applyBorder="1" applyAlignment="1">
      <alignment horizontal="center" vertical="center"/>
    </xf>
    <xf numFmtId="0" fontId="9" fillId="13" borderId="4" xfId="0" applyFont="1" applyFill="1" applyBorder="1" applyAlignment="1">
      <alignment horizontal="left" vertical="center" wrapText="1" indent="3"/>
    </xf>
    <xf numFmtId="0" fontId="9" fillId="6" borderId="4" xfId="0" applyFont="1" applyFill="1" applyBorder="1" applyAlignment="1">
      <alignment horizontal="left" vertical="center" wrapText="1" indent="1"/>
    </xf>
    <xf numFmtId="0" fontId="9" fillId="10" borderId="4" xfId="0" applyFont="1" applyFill="1" applyBorder="1" applyAlignment="1">
      <alignment horizontal="left" vertical="center" wrapText="1" indent="1"/>
    </xf>
    <xf numFmtId="0" fontId="9" fillId="9" borderId="4" xfId="0" applyFont="1" applyFill="1" applyBorder="1" applyAlignment="1">
      <alignment horizontal="left" vertical="center" wrapText="1" indent="1"/>
    </xf>
    <xf numFmtId="0" fontId="7" fillId="0" borderId="5" xfId="0" applyFont="1" applyBorder="1" applyAlignment="1">
      <alignment horizontal="left" vertical="center" indent="1"/>
    </xf>
    <xf numFmtId="0" fontId="7" fillId="0" borderId="5" xfId="0" applyFont="1" applyBorder="1" applyAlignment="1">
      <alignment horizontal="center" vertical="center"/>
    </xf>
    <xf numFmtId="0" fontId="9" fillId="0" borderId="5" xfId="0" applyFont="1" applyBorder="1" applyAlignment="1">
      <alignment horizontal="left" vertical="center" wrapText="1" indent="3"/>
    </xf>
    <xf numFmtId="0" fontId="0" fillId="11" borderId="0" xfId="0" applyFill="1" applyAlignment="1">
      <alignment horizontal="right" vertical="center" wrapText="1"/>
    </xf>
    <xf numFmtId="0" fontId="0" fillId="0" borderId="0" xfId="0" applyAlignment="1">
      <alignment horizontal="right" vertical="center" wrapText="1"/>
    </xf>
    <xf numFmtId="0" fontId="0" fillId="11" borderId="0" xfId="0" applyFill="1" applyAlignment="1">
      <alignment horizontal="right" vertical="center" indent="1"/>
    </xf>
    <xf numFmtId="9" fontId="6" fillId="0" borderId="1" xfId="1" applyNumberFormat="1" applyFont="1" applyBorder="1"/>
    <xf numFmtId="0" fontId="7" fillId="0" borderId="1" xfId="1" applyFont="1" applyBorder="1"/>
    <xf numFmtId="9" fontId="0" fillId="13" borderId="4" xfId="3" applyFont="1" applyFill="1" applyBorder="1" applyAlignment="1">
      <alignment horizontal="center" vertical="center"/>
    </xf>
    <xf numFmtId="0" fontId="11" fillId="4" borderId="3" xfId="0" applyFont="1" applyFill="1" applyBorder="1" applyAlignment="1">
      <alignment horizontal="center" vertical="center" wrapText="1"/>
    </xf>
    <xf numFmtId="0" fontId="2" fillId="11" borderId="0" xfId="0" applyFont="1" applyFill="1" applyAlignment="1">
      <alignment horizontal="right" vertical="center" indent="1"/>
    </xf>
    <xf numFmtId="0" fontId="0" fillId="11" borderId="0" xfId="0" applyFill="1" applyAlignment="1">
      <alignment horizontal="right" vertical="center" wrapText="1" indent="1"/>
    </xf>
    <xf numFmtId="0" fontId="0" fillId="11" borderId="0" xfId="0" applyFill="1" applyAlignment="1">
      <alignment vertical="center"/>
    </xf>
    <xf numFmtId="0" fontId="3" fillId="11" borderId="0" xfId="0" applyFont="1" applyFill="1" applyAlignment="1">
      <alignment horizontal="left" vertical="center"/>
    </xf>
    <xf numFmtId="164" fontId="0" fillId="0" borderId="0" xfId="0" applyNumberFormat="1" applyFill="1" applyBorder="1" applyAlignment="1">
      <alignment horizontal="right" vertical="center" wrapText="1"/>
    </xf>
    <xf numFmtId="0" fontId="3" fillId="11" borderId="0" xfId="0" applyFont="1" applyFill="1" applyAlignment="1">
      <alignment horizontal="right" vertical="center" indent="1"/>
    </xf>
    <xf numFmtId="0" fontId="0" fillId="0" borderId="0" xfId="0" applyAlignment="1">
      <alignment horizontal="right" vertical="center" wrapText="1" indent="1"/>
    </xf>
    <xf numFmtId="0" fontId="0" fillId="0" borderId="0" xfId="0" applyFill="1" applyAlignment="1">
      <alignment horizontal="right" vertical="center" wrapText="1" indent="1"/>
    </xf>
    <xf numFmtId="0" fontId="0" fillId="11" borderId="0" xfId="0" applyFill="1" applyAlignment="1">
      <alignment horizontal="left" vertical="center" indent="1"/>
    </xf>
    <xf numFmtId="0" fontId="0" fillId="0" borderId="0" xfId="0" applyFont="1" applyAlignment="1">
      <alignment horizontal="left" vertical="center"/>
    </xf>
    <xf numFmtId="0" fontId="0" fillId="11" borderId="0" xfId="0" applyFont="1" applyFill="1" applyAlignment="1">
      <alignment horizontal="left" vertical="center" indent="1"/>
    </xf>
    <xf numFmtId="0" fontId="1" fillId="11" borderId="0" xfId="0" applyFont="1" applyFill="1" applyAlignment="1">
      <alignment horizontal="left" vertical="center" indent="1"/>
    </xf>
    <xf numFmtId="0" fontId="3" fillId="11" borderId="0" xfId="0" applyFont="1" applyFill="1" applyAlignment="1">
      <alignment horizontal="left" vertical="center" indent="1"/>
    </xf>
    <xf numFmtId="0" fontId="17" fillId="11" borderId="0" xfId="0" applyFont="1" applyFill="1" applyAlignment="1">
      <alignment horizontal="left" vertical="center" indent="1"/>
    </xf>
    <xf numFmtId="0" fontId="0" fillId="11" borderId="0" xfId="0" applyFont="1" applyFill="1" applyAlignment="1">
      <alignment horizontal="left" vertical="top" indent="1"/>
    </xf>
    <xf numFmtId="0" fontId="0" fillId="0" borderId="0" xfId="0" applyFont="1" applyAlignment="1">
      <alignment horizontal="left" vertical="top" indent="1"/>
    </xf>
    <xf numFmtId="0" fontId="0" fillId="0" borderId="0" xfId="0" applyFont="1" applyAlignment="1">
      <alignment horizontal="left" vertical="center" indent="1"/>
    </xf>
    <xf numFmtId="0" fontId="11" fillId="4" borderId="11" xfId="0" applyFont="1" applyFill="1" applyBorder="1" applyAlignment="1">
      <alignment vertical="center" wrapText="1"/>
    </xf>
    <xf numFmtId="0" fontId="9" fillId="8" borderId="4" xfId="0" applyFont="1" applyFill="1" applyBorder="1" applyAlignment="1">
      <alignment horizontal="left" vertical="center" wrapText="1" indent="1"/>
    </xf>
    <xf numFmtId="0" fontId="9" fillId="13" borderId="4" xfId="0" applyFont="1" applyFill="1" applyBorder="1" applyAlignment="1">
      <alignment horizontal="left" vertical="center" wrapText="1" indent="1"/>
    </xf>
    <xf numFmtId="0" fontId="0" fillId="13" borderId="4" xfId="0" applyFill="1" applyBorder="1" applyAlignment="1">
      <alignment horizontal="center" vertical="center"/>
    </xf>
    <xf numFmtId="0" fontId="0" fillId="0" borderId="5" xfId="0" applyBorder="1" applyAlignment="1">
      <alignment horizontal="center" vertical="center"/>
    </xf>
    <xf numFmtId="0" fontId="19" fillId="0" borderId="0" xfId="0" applyFont="1" applyAlignment="1">
      <alignment horizontal="center" vertical="center"/>
    </xf>
    <xf numFmtId="0" fontId="19" fillId="0" borderId="0" xfId="0" applyFont="1" applyAlignment="1">
      <alignment horizontal="center" vertical="top"/>
    </xf>
    <xf numFmtId="0" fontId="3" fillId="0" borderId="0" xfId="0" applyFont="1" applyAlignment="1">
      <alignment horizontal="left" vertical="center"/>
    </xf>
    <xf numFmtId="0" fontId="13" fillId="0" borderId="0" xfId="0" applyFont="1" applyAlignment="1">
      <alignment horizontal="left" vertical="center"/>
    </xf>
    <xf numFmtId="0" fontId="8" fillId="0" borderId="0" xfId="0" applyFont="1" applyAlignment="1">
      <alignment horizontal="left" vertical="center" wrapText="1"/>
    </xf>
    <xf numFmtId="0" fontId="0" fillId="0" borderId="0" xfId="0" applyAlignment="1">
      <alignment horizontal="left" vertical="center"/>
    </xf>
    <xf numFmtId="0" fontId="0" fillId="0" borderId="5" xfId="0" applyBorder="1" applyAlignment="1">
      <alignment horizontal="left" vertical="center"/>
    </xf>
    <xf numFmtId="0" fontId="17" fillId="4" borderId="0" xfId="0" applyFont="1" applyFill="1" applyAlignment="1">
      <alignment horizontal="left" vertical="center"/>
    </xf>
    <xf numFmtId="0" fontId="0" fillId="0" borderId="0" xfId="0" applyFont="1" applyFill="1" applyAlignment="1">
      <alignment horizontal="left" vertical="center" indent="1"/>
    </xf>
    <xf numFmtId="0" fontId="0" fillId="0" borderId="0" xfId="0" applyFill="1" applyAlignment="1">
      <alignment horizontal="right" vertical="center" indent="1"/>
    </xf>
    <xf numFmtId="0" fontId="0" fillId="0" borderId="0" xfId="0" applyFill="1" applyAlignment="1">
      <alignment horizontal="right" wrapText="1"/>
    </xf>
    <xf numFmtId="0" fontId="0" fillId="0" borderId="0" xfId="0" applyFill="1"/>
    <xf numFmtId="0" fontId="23" fillId="0" borderId="0" xfId="0" applyFont="1" applyAlignment="1">
      <alignment horizontal="left" vertical="center" indent="1"/>
    </xf>
    <xf numFmtId="0" fontId="0" fillId="2" borderId="3" xfId="0" applyFill="1" applyBorder="1" applyAlignment="1" applyProtection="1">
      <alignment horizontal="right" vertical="center" wrapText="1"/>
      <protection locked="0"/>
    </xf>
    <xf numFmtId="0" fontId="14" fillId="2" borderId="3" xfId="0" applyFont="1"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2" borderId="4" xfId="0" applyFill="1" applyBorder="1" applyAlignment="1" applyProtection="1">
      <alignment horizontal="right" vertical="center" wrapText="1"/>
      <protection locked="0"/>
    </xf>
    <xf numFmtId="0" fontId="9" fillId="8" borderId="4" xfId="0" applyFont="1" applyFill="1" applyBorder="1" applyAlignment="1" applyProtection="1">
      <alignment horizontal="left" vertical="center" wrapText="1" indent="3"/>
      <protection locked="0"/>
    </xf>
    <xf numFmtId="0" fontId="0" fillId="8" borderId="4" xfId="0" applyFill="1" applyBorder="1" applyAlignment="1" applyProtection="1">
      <alignment horizontal="center" vertical="center"/>
      <protection locked="0"/>
    </xf>
    <xf numFmtId="9" fontId="0" fillId="8" borderId="4" xfId="3" applyFont="1" applyFill="1" applyBorder="1" applyAlignment="1" applyProtection="1">
      <alignment horizontal="center" vertical="center"/>
      <protection locked="0"/>
    </xf>
    <xf numFmtId="0" fontId="9" fillId="6" borderId="4" xfId="0" applyFont="1" applyFill="1" applyBorder="1" applyAlignment="1" applyProtection="1">
      <alignment horizontal="left" vertical="center" wrapText="1" indent="3"/>
      <protection locked="0"/>
    </xf>
    <xf numFmtId="0" fontId="0" fillId="6" borderId="4" xfId="0" applyFill="1" applyBorder="1" applyAlignment="1" applyProtection="1">
      <alignment horizontal="center" vertical="center"/>
      <protection locked="0"/>
    </xf>
    <xf numFmtId="9" fontId="0" fillId="6" borderId="4" xfId="3" applyFont="1" applyFill="1" applyBorder="1" applyAlignment="1" applyProtection="1">
      <alignment horizontal="center" vertical="center"/>
      <protection locked="0"/>
    </xf>
    <xf numFmtId="0" fontId="9" fillId="10" borderId="4" xfId="0" applyFont="1" applyFill="1" applyBorder="1" applyAlignment="1" applyProtection="1">
      <alignment horizontal="left" vertical="center" wrapText="1" indent="3"/>
      <protection locked="0"/>
    </xf>
    <xf numFmtId="0" fontId="0" fillId="10" borderId="4" xfId="0" applyFill="1" applyBorder="1" applyAlignment="1" applyProtection="1">
      <alignment horizontal="center" vertical="center"/>
      <protection locked="0"/>
    </xf>
    <xf numFmtId="9" fontId="0" fillId="10" borderId="4" xfId="3" applyFont="1" applyFill="1" applyBorder="1" applyAlignment="1" applyProtection="1">
      <alignment horizontal="center" vertical="center"/>
      <protection locked="0"/>
    </xf>
    <xf numFmtId="0" fontId="9" fillId="9" borderId="4" xfId="0" applyFont="1" applyFill="1" applyBorder="1" applyAlignment="1" applyProtection="1">
      <alignment horizontal="left" vertical="center" wrapText="1" indent="3"/>
      <protection locked="0"/>
    </xf>
    <xf numFmtId="0" fontId="0" fillId="9" borderId="4" xfId="0" applyFill="1" applyBorder="1" applyAlignment="1" applyProtection="1">
      <alignment horizontal="center" vertical="center"/>
      <protection locked="0"/>
    </xf>
    <xf numFmtId="9" fontId="0" fillId="9" borderId="4" xfId="3" applyFont="1" applyFill="1" applyBorder="1" applyAlignment="1" applyProtection="1">
      <alignment horizontal="center" vertical="center"/>
      <protection locked="0"/>
    </xf>
    <xf numFmtId="0" fontId="18" fillId="2" borderId="3" xfId="2" applyFill="1" applyBorder="1" applyAlignment="1" applyProtection="1">
      <alignment horizontal="right" vertical="center" wrapText="1"/>
      <protection locked="0"/>
    </xf>
    <xf numFmtId="0" fontId="24" fillId="11" borderId="0" xfId="0" applyFont="1" applyFill="1" applyAlignment="1">
      <alignment horizontal="center" vertical="center"/>
    </xf>
    <xf numFmtId="14" fontId="0" fillId="13" borderId="3" xfId="0" applyNumberFormat="1" applyFill="1" applyBorder="1" applyAlignment="1" applyProtection="1">
      <alignment horizontal="center" vertical="center"/>
      <protection locked="0"/>
    </xf>
    <xf numFmtId="14" fontId="14" fillId="13" borderId="3" xfId="0" applyNumberFormat="1" applyFont="1" applyFill="1" applyBorder="1" applyAlignment="1" applyProtection="1">
      <alignment horizontal="center" vertical="center"/>
      <protection locked="0"/>
    </xf>
    <xf numFmtId="1" fontId="0" fillId="2" borderId="3" xfId="0" applyNumberFormat="1" applyFill="1" applyBorder="1" applyAlignment="1" applyProtection="1">
      <alignment horizontal="right" vertical="center" wrapText="1"/>
      <protection locked="0"/>
    </xf>
    <xf numFmtId="0" fontId="0" fillId="2" borderId="3" xfId="0" applyFill="1" applyBorder="1" applyAlignment="1" applyProtection="1">
      <alignment horizontal="right" vertical="center" wrapText="1" indent="1"/>
      <protection locked="0"/>
    </xf>
    <xf numFmtId="0" fontId="18" fillId="2" borderId="3" xfId="2" applyFill="1" applyBorder="1" applyAlignment="1" applyProtection="1">
      <alignment horizontal="right" vertical="center" wrapText="1" indent="1"/>
      <protection locked="0"/>
    </xf>
    <xf numFmtId="164" fontId="0" fillId="2" borderId="3" xfId="0" applyNumberFormat="1" applyFill="1" applyBorder="1" applyAlignment="1" applyProtection="1">
      <alignment horizontal="right" vertical="center" wrapText="1" indent="1"/>
      <protection locked="0"/>
    </xf>
    <xf numFmtId="0" fontId="0" fillId="2" borderId="8" xfId="0" applyFill="1" applyBorder="1" applyAlignment="1" applyProtection="1">
      <alignment horizontal="right" vertical="center" wrapText="1" indent="1"/>
      <protection locked="0"/>
    </xf>
    <xf numFmtId="0" fontId="0" fillId="2" borderId="4" xfId="0" applyFill="1" applyBorder="1" applyAlignment="1" applyProtection="1">
      <alignment horizontal="right" vertical="center" wrapText="1" indent="1"/>
      <protection locked="0"/>
    </xf>
    <xf numFmtId="0" fontId="0" fillId="2" borderId="9" xfId="0" applyFill="1" applyBorder="1" applyAlignment="1" applyProtection="1">
      <alignment horizontal="right" vertical="center" wrapText="1" indent="1"/>
      <protection locked="0"/>
    </xf>
    <xf numFmtId="0" fontId="14" fillId="0" borderId="0" xfId="0" applyFont="1" applyFill="1" applyAlignment="1">
      <alignment horizontal="center" vertical="center"/>
    </xf>
    <xf numFmtId="0" fontId="14" fillId="0" borderId="0" xfId="0" applyFont="1" applyFill="1" applyAlignment="1">
      <alignment horizontal="left" vertical="center"/>
    </xf>
    <xf numFmtId="0" fontId="14" fillId="0" borderId="0" xfId="0" applyFont="1" applyFill="1" applyBorder="1" applyAlignment="1">
      <alignment horizontal="center" vertical="center"/>
    </xf>
    <xf numFmtId="0" fontId="26" fillId="0" borderId="0" xfId="0" applyFont="1" applyFill="1" applyAlignment="1">
      <alignment horizontal="center" vertical="center" wrapText="1"/>
    </xf>
    <xf numFmtId="0" fontId="27" fillId="0" borderId="0" xfId="0" applyFont="1" applyFill="1" applyAlignment="1">
      <alignment horizontal="center" vertical="center"/>
    </xf>
    <xf numFmtId="0" fontId="14" fillId="0" borderId="0" xfId="0" applyFont="1" applyFill="1" applyBorder="1" applyAlignment="1">
      <alignment horizontal="left" vertical="center"/>
    </xf>
    <xf numFmtId="0" fontId="0" fillId="0" borderId="0" xfId="0" applyFill="1" applyBorder="1" applyAlignment="1">
      <alignment horizontal="right" vertical="center" indent="1"/>
    </xf>
    <xf numFmtId="0" fontId="28" fillId="2" borderId="1" xfId="0" applyFont="1" applyFill="1" applyBorder="1" applyAlignment="1">
      <alignment horizontal="center" vertical="center" wrapText="1"/>
    </xf>
    <xf numFmtId="0" fontId="28" fillId="12" borderId="1" xfId="0" applyFont="1" applyFill="1" applyBorder="1" applyAlignment="1">
      <alignment horizontal="center" vertical="center" wrapText="1"/>
    </xf>
    <xf numFmtId="0" fontId="28" fillId="5" borderId="1" xfId="0" applyFont="1" applyFill="1" applyBorder="1" applyAlignment="1">
      <alignment horizontal="center" vertical="center" wrapText="1"/>
    </xf>
    <xf numFmtId="0" fontId="28" fillId="15" borderId="1" xfId="0" applyFont="1" applyFill="1" applyBorder="1" applyAlignment="1">
      <alignment horizontal="center" vertical="center" wrapText="1"/>
    </xf>
    <xf numFmtId="0" fontId="21" fillId="16" borderId="1" xfId="0" applyFont="1" applyFill="1" applyBorder="1" applyAlignment="1">
      <alignment horizontal="center" vertical="center" wrapText="1"/>
    </xf>
    <xf numFmtId="0" fontId="21" fillId="8" borderId="1" xfId="0" applyFont="1" applyFill="1" applyBorder="1" applyAlignment="1">
      <alignment horizontal="center" vertical="center" wrapText="1"/>
    </xf>
    <xf numFmtId="0" fontId="28" fillId="8" borderId="1" xfId="0" applyFont="1" applyFill="1" applyBorder="1" applyAlignment="1">
      <alignment horizontal="center" vertical="center" wrapText="1"/>
    </xf>
    <xf numFmtId="0" fontId="29" fillId="10" borderId="1" xfId="0" applyFont="1" applyFill="1" applyBorder="1" applyAlignment="1">
      <alignment horizontal="center" vertical="center" wrapText="1"/>
    </xf>
    <xf numFmtId="0" fontId="28" fillId="10" borderId="1" xfId="0" applyFont="1" applyFill="1" applyBorder="1" applyAlignment="1">
      <alignment horizontal="center" vertical="center"/>
    </xf>
    <xf numFmtId="0" fontId="28" fillId="10"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6" borderId="2" xfId="0" applyFont="1" applyFill="1" applyBorder="1" applyAlignment="1">
      <alignment horizontal="center" vertical="center" wrapText="1"/>
    </xf>
    <xf numFmtId="0" fontId="28" fillId="6" borderId="1" xfId="0" applyFont="1" applyFill="1" applyBorder="1" applyAlignment="1">
      <alignment horizontal="center" vertical="center" wrapText="1"/>
    </xf>
    <xf numFmtId="0" fontId="28" fillId="8" borderId="2" xfId="0" applyFont="1" applyFill="1" applyBorder="1" applyAlignment="1">
      <alignment horizontal="center" vertical="center" wrapText="1"/>
    </xf>
    <xf numFmtId="0" fontId="28" fillId="17" borderId="2" xfId="0" applyFont="1" applyFill="1" applyBorder="1" applyAlignment="1">
      <alignment horizontal="center" vertical="center" wrapText="1"/>
    </xf>
    <xf numFmtId="0" fontId="28" fillId="17"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14" fontId="27" fillId="0" borderId="1" xfId="0" applyNumberFormat="1" applyFont="1" applyFill="1" applyBorder="1" applyAlignment="1">
      <alignment horizontal="center" vertical="center" wrapText="1"/>
    </xf>
    <xf numFmtId="0" fontId="14" fillId="4" borderId="0" xfId="0" applyFont="1" applyFill="1" applyAlignment="1">
      <alignment horizontal="left" vertical="center" indent="1"/>
    </xf>
    <xf numFmtId="0" fontId="10" fillId="18" borderId="0" xfId="1" applyFont="1" applyFill="1"/>
    <xf numFmtId="0" fontId="0" fillId="18" borderId="0" xfId="0" applyFill="1"/>
    <xf numFmtId="0" fontId="0" fillId="18" borderId="0" xfId="0" applyFill="1" applyAlignment="1">
      <alignment vertical="center"/>
    </xf>
    <xf numFmtId="0" fontId="0" fillId="18" borderId="0" xfId="0" applyFont="1" applyFill="1" applyAlignment="1">
      <alignment horizontal="left" vertical="center" indent="1"/>
    </xf>
    <xf numFmtId="0" fontId="0" fillId="18" borderId="0" xfId="0" applyFill="1" applyAlignment="1">
      <alignment horizontal="right" vertical="center" indent="1"/>
    </xf>
    <xf numFmtId="0" fontId="0" fillId="18" borderId="0" xfId="0" applyFill="1" applyAlignment="1">
      <alignment horizontal="right" wrapText="1"/>
    </xf>
    <xf numFmtId="0" fontId="10" fillId="11" borderId="0" xfId="1" applyFont="1" applyFill="1"/>
    <xf numFmtId="0" fontId="0" fillId="0" borderId="0" xfId="0" applyFill="1" applyBorder="1" applyAlignment="1" applyProtection="1">
      <alignment horizontal="right" vertical="center" wrapText="1" indent="1"/>
      <protection locked="0"/>
    </xf>
    <xf numFmtId="0" fontId="0" fillId="18" borderId="0" xfId="0" applyFill="1" applyBorder="1"/>
    <xf numFmtId="0" fontId="0" fillId="18" borderId="0" xfId="0" applyFill="1" applyBorder="1" applyAlignment="1">
      <alignment vertical="center"/>
    </xf>
    <xf numFmtId="0" fontId="11" fillId="0" borderId="0" xfId="0" applyFont="1" applyAlignment="1">
      <alignment horizontal="left" vertical="center"/>
    </xf>
    <xf numFmtId="0" fontId="11" fillId="0" borderId="0" xfId="0" applyFont="1" applyAlignment="1">
      <alignment horizontal="center" vertical="center"/>
    </xf>
    <xf numFmtId="0" fontId="10" fillId="0" borderId="0" xfId="0" applyFont="1" applyAlignment="1">
      <alignment horizontal="left" vertical="center" indent="1"/>
    </xf>
    <xf numFmtId="0" fontId="10" fillId="0" borderId="0" xfId="0" applyFont="1" applyAlignment="1">
      <alignment horizontal="left" vertical="top" wrapText="1"/>
    </xf>
    <xf numFmtId="0" fontId="31" fillId="18" borderId="0" xfId="0" applyFont="1" applyFill="1"/>
    <xf numFmtId="0" fontId="31" fillId="18" borderId="0" xfId="0" applyFont="1" applyFill="1" applyAlignment="1">
      <alignment vertical="center"/>
    </xf>
    <xf numFmtId="0" fontId="28" fillId="4" borderId="1" xfId="0" applyFont="1" applyFill="1" applyBorder="1" applyAlignment="1">
      <alignment horizontal="center" vertical="center" wrapText="1"/>
    </xf>
    <xf numFmtId="0" fontId="0" fillId="11" borderId="0" xfId="0" applyFont="1" applyFill="1" applyBorder="1" applyAlignment="1">
      <alignment vertical="top" wrapText="1"/>
    </xf>
    <xf numFmtId="0" fontId="2" fillId="11" borderId="0" xfId="0" applyFont="1" applyFill="1" applyAlignment="1">
      <alignment horizontal="right" vertical="top" indent="1"/>
    </xf>
    <xf numFmtId="0" fontId="27" fillId="0" borderId="1" xfId="0" applyNumberFormat="1" applyFont="1" applyFill="1" applyBorder="1" applyAlignment="1">
      <alignment horizontal="center" vertical="center" wrapText="1"/>
    </xf>
    <xf numFmtId="164" fontId="27" fillId="0" borderId="1" xfId="0" applyNumberFormat="1" applyFont="1" applyFill="1" applyBorder="1" applyAlignment="1">
      <alignment horizontal="center" vertical="center" wrapText="1"/>
    </xf>
    <xf numFmtId="0" fontId="27" fillId="0" borderId="2" xfId="0" applyFont="1" applyFill="1" applyBorder="1" applyAlignment="1">
      <alignment horizontal="center" vertical="center" wrapText="1"/>
    </xf>
    <xf numFmtId="0" fontId="27" fillId="0" borderId="0" xfId="0" applyFont="1" applyFill="1" applyAlignment="1">
      <alignment horizontal="center" vertical="center" wrapText="1"/>
    </xf>
    <xf numFmtId="0" fontId="28" fillId="20" borderId="18" xfId="0" applyFont="1" applyFill="1" applyBorder="1" applyAlignment="1">
      <alignment horizontal="center" vertical="center" wrapText="1"/>
    </xf>
    <xf numFmtId="0" fontId="26" fillId="20" borderId="1" xfId="0" applyFont="1" applyFill="1" applyBorder="1" applyAlignment="1">
      <alignment horizontal="center" vertical="center" wrapText="1"/>
    </xf>
    <xf numFmtId="1" fontId="27" fillId="0" borderId="1" xfId="0" applyNumberFormat="1" applyFont="1" applyFill="1" applyBorder="1" applyAlignment="1">
      <alignment horizontal="center" vertical="center" wrapText="1"/>
    </xf>
    <xf numFmtId="0" fontId="0" fillId="11" borderId="0" xfId="0" applyFont="1" applyFill="1" applyBorder="1" applyAlignment="1">
      <alignment horizontal="left" vertical="center" wrapText="1" indent="1"/>
    </xf>
    <xf numFmtId="0" fontId="32" fillId="3" borderId="0" xfId="1" applyFont="1" applyFill="1" applyBorder="1" applyAlignment="1">
      <alignment horizontal="left" vertical="center" indent="2"/>
    </xf>
    <xf numFmtId="0" fontId="0" fillId="0" borderId="0" xfId="0" applyAlignment="1">
      <alignment horizontal="left" vertical="center" wrapText="1"/>
    </xf>
    <xf numFmtId="0" fontId="3" fillId="11" borderId="0" xfId="0" applyFont="1" applyFill="1" applyAlignment="1">
      <alignment horizontal="left" vertical="center"/>
    </xf>
    <xf numFmtId="0" fontId="0" fillId="11" borderId="0" xfId="0" applyFill="1" applyAlignment="1">
      <alignment horizontal="left" vertical="top" wrapText="1" indent="1"/>
    </xf>
    <xf numFmtId="0" fontId="19" fillId="11" borderId="0" xfId="0" applyFont="1" applyFill="1" applyAlignment="1">
      <alignment horizontal="left" vertical="center" wrapText="1"/>
    </xf>
    <xf numFmtId="0" fontId="0" fillId="11" borderId="0" xfId="0" applyFont="1" applyFill="1" applyAlignment="1">
      <alignment horizontal="left" vertical="top" wrapText="1"/>
    </xf>
    <xf numFmtId="0" fontId="0" fillId="11" borderId="0" xfId="0" applyFont="1" applyFill="1" applyAlignment="1">
      <alignment horizontal="left" vertical="top"/>
    </xf>
    <xf numFmtId="0" fontId="32" fillId="3" borderId="0" xfId="0" applyFont="1" applyFill="1" applyAlignment="1">
      <alignment horizontal="left" vertical="center" indent="1"/>
    </xf>
    <xf numFmtId="0" fontId="1" fillId="11" borderId="0" xfId="0" applyFont="1" applyFill="1" applyAlignment="1">
      <alignment horizontal="left" vertical="center"/>
    </xf>
    <xf numFmtId="0" fontId="20" fillId="2" borderId="12" xfId="0" applyFont="1" applyFill="1" applyBorder="1" applyAlignment="1" applyProtection="1">
      <alignment horizontal="left" vertical="top" wrapText="1"/>
      <protection locked="0"/>
    </xf>
    <xf numFmtId="0" fontId="20" fillId="2" borderId="13" xfId="0" applyFont="1" applyFill="1" applyBorder="1" applyAlignment="1" applyProtection="1">
      <alignment horizontal="left" vertical="top" wrapText="1"/>
      <protection locked="0"/>
    </xf>
    <xf numFmtId="0" fontId="32" fillId="3" borderId="0" xfId="0" applyFont="1" applyFill="1" applyAlignment="1">
      <alignment horizontal="left" vertical="center" indent="2"/>
    </xf>
    <xf numFmtId="0" fontId="15" fillId="8" borderId="4" xfId="0" applyFont="1" applyFill="1" applyBorder="1" applyAlignment="1">
      <alignment horizontal="left" vertical="center" wrapText="1" indent="2"/>
    </xf>
    <xf numFmtId="0" fontId="15" fillId="8" borderId="4" xfId="0" applyFont="1" applyFill="1" applyBorder="1" applyAlignment="1" applyProtection="1">
      <alignment horizontal="center" vertical="center" wrapText="1"/>
      <protection locked="0"/>
    </xf>
    <xf numFmtId="0" fontId="15" fillId="6" borderId="4" xfId="0" applyFont="1" applyFill="1" applyBorder="1" applyAlignment="1" applyProtection="1">
      <alignment horizontal="center" vertical="center" wrapText="1"/>
      <protection locked="0"/>
    </xf>
    <xf numFmtId="0" fontId="15" fillId="6" borderId="4" xfId="0" applyFont="1" applyFill="1" applyBorder="1" applyAlignment="1">
      <alignment horizontal="left" vertical="center" wrapText="1" indent="2"/>
    </xf>
    <xf numFmtId="0" fontId="10" fillId="0" borderId="0" xfId="0" applyFont="1" applyBorder="1" applyAlignment="1">
      <alignment horizontal="left" vertical="center" wrapText="1"/>
    </xf>
    <xf numFmtId="0" fontId="3" fillId="0" borderId="0" xfId="0" applyFont="1" applyAlignment="1">
      <alignment horizontal="left" vertical="center"/>
    </xf>
    <xf numFmtId="0" fontId="10" fillId="0" borderId="0" xfId="0" applyFont="1" applyAlignment="1">
      <alignment horizontal="left" vertical="top" wrapText="1"/>
    </xf>
    <xf numFmtId="0" fontId="11" fillId="0" borderId="0" xfId="0" applyFont="1" applyAlignment="1">
      <alignment horizontal="center" vertical="center"/>
    </xf>
    <xf numFmtId="0" fontId="11" fillId="2" borderId="14" xfId="0" applyFont="1" applyFill="1" applyBorder="1" applyAlignment="1" applyProtection="1">
      <alignment horizontal="left" vertical="center" indent="1"/>
      <protection locked="0"/>
    </xf>
    <xf numFmtId="0" fontId="11" fillId="2" borderId="15" xfId="0" applyFont="1" applyFill="1" applyBorder="1" applyAlignment="1" applyProtection="1">
      <alignment horizontal="left" vertical="center" indent="1"/>
      <protection locked="0"/>
    </xf>
    <xf numFmtId="0" fontId="11" fillId="2" borderId="16" xfId="0" applyFont="1" applyFill="1" applyBorder="1" applyAlignment="1" applyProtection="1">
      <alignment horizontal="left" vertical="center" indent="1"/>
      <protection locked="0"/>
    </xf>
    <xf numFmtId="0" fontId="3" fillId="0" borderId="0" xfId="0" applyFont="1" applyAlignment="1">
      <alignment horizontal="left"/>
    </xf>
    <xf numFmtId="0" fontId="0" fillId="2" borderId="3" xfId="0" applyFill="1" applyBorder="1" applyAlignment="1" applyProtection="1">
      <alignment horizontal="left" vertical="center" indent="1"/>
      <protection locked="0"/>
    </xf>
    <xf numFmtId="0" fontId="15" fillId="10" borderId="4" xfId="0" applyFont="1" applyFill="1" applyBorder="1" applyAlignment="1">
      <alignment horizontal="left" vertical="center" wrapText="1" indent="2"/>
    </xf>
    <xf numFmtId="0" fontId="15" fillId="10" borderId="4" xfId="0" applyFont="1" applyFill="1" applyBorder="1" applyAlignment="1" applyProtection="1">
      <alignment horizontal="center" vertical="center" wrapText="1"/>
      <protection locked="0"/>
    </xf>
    <xf numFmtId="0" fontId="15" fillId="9" borderId="4" xfId="0" applyFont="1" applyFill="1" applyBorder="1" applyAlignment="1" applyProtection="1">
      <alignment horizontal="center" vertical="center" wrapText="1"/>
      <protection locked="0"/>
    </xf>
    <xf numFmtId="0" fontId="15" fillId="9" borderId="4" xfId="0" applyFont="1" applyFill="1" applyBorder="1" applyAlignment="1">
      <alignment horizontal="left" vertical="center" wrapText="1" indent="2"/>
    </xf>
    <xf numFmtId="0" fontId="7" fillId="2" borderId="3" xfId="0" applyFont="1" applyFill="1" applyBorder="1" applyAlignment="1">
      <alignment horizontal="center" vertical="center"/>
    </xf>
    <xf numFmtId="0" fontId="0" fillId="14" borderId="3" xfId="0" applyFill="1" applyBorder="1" applyAlignment="1">
      <alignment horizontal="right" vertical="center"/>
    </xf>
    <xf numFmtId="0" fontId="0" fillId="5" borderId="3" xfId="0" applyFill="1" applyBorder="1" applyAlignment="1" applyProtection="1">
      <alignment horizontal="left" vertical="center" wrapText="1" indent="1"/>
      <protection locked="0"/>
    </xf>
    <xf numFmtId="0" fontId="0" fillId="12" borderId="3" xfId="0" applyFill="1" applyBorder="1" applyAlignment="1" applyProtection="1">
      <alignment horizontal="left" vertical="center" indent="1"/>
      <protection locked="0"/>
    </xf>
    <xf numFmtId="0" fontId="7" fillId="12" borderId="3" xfId="0" applyFont="1" applyFill="1" applyBorder="1" applyAlignment="1">
      <alignment horizontal="center" vertical="center"/>
    </xf>
    <xf numFmtId="0" fontId="12" fillId="0" borderId="0" xfId="0" applyFont="1" applyBorder="1" applyAlignment="1">
      <alignment horizontal="left" vertical="center" wrapText="1"/>
    </xf>
    <xf numFmtId="0" fontId="0" fillId="12" borderId="3" xfId="0" applyFill="1" applyBorder="1" applyAlignment="1">
      <alignment horizontal="right" vertical="center"/>
    </xf>
    <xf numFmtId="0" fontId="11" fillId="4" borderId="3" xfId="0" applyFont="1" applyFill="1" applyBorder="1" applyAlignment="1">
      <alignment horizontal="center" vertical="center" wrapText="1"/>
    </xf>
    <xf numFmtId="0" fontId="26" fillId="8" borderId="1" xfId="0" applyFont="1" applyFill="1" applyBorder="1" applyAlignment="1">
      <alignment horizontal="center" vertical="center" wrapText="1"/>
    </xf>
    <xf numFmtId="0" fontId="26" fillId="12" borderId="6" xfId="0" applyFont="1" applyFill="1" applyBorder="1" applyAlignment="1">
      <alignment horizontal="center" vertical="center" wrapText="1"/>
    </xf>
    <xf numFmtId="0" fontId="26" fillId="12" borderId="7" xfId="0" applyFont="1" applyFill="1" applyBorder="1" applyAlignment="1">
      <alignment horizontal="center" vertical="center" wrapText="1"/>
    </xf>
    <xf numFmtId="0" fontId="26" fillId="12" borderId="2" xfId="0" applyFont="1" applyFill="1" applyBorder="1" applyAlignment="1">
      <alignment horizontal="center" vertical="center" wrapText="1"/>
    </xf>
    <xf numFmtId="0" fontId="26" fillId="19" borderId="17" xfId="0" applyFont="1" applyFill="1" applyBorder="1" applyAlignment="1">
      <alignment horizontal="center" vertical="center" wrapText="1"/>
    </xf>
    <xf numFmtId="0" fontId="26" fillId="19" borderId="18" xfId="0" applyFont="1" applyFill="1" applyBorder="1" applyAlignment="1">
      <alignment horizontal="center" vertical="center" wrapText="1"/>
    </xf>
    <xf numFmtId="0" fontId="14" fillId="0" borderId="10" xfId="0" applyFont="1" applyFill="1" applyBorder="1" applyAlignment="1">
      <alignment horizontal="center" vertical="center"/>
    </xf>
    <xf numFmtId="0" fontId="26" fillId="16" borderId="6" xfId="0" applyFont="1" applyFill="1" applyBorder="1" applyAlignment="1">
      <alignment horizontal="center" vertical="center" wrapText="1"/>
    </xf>
    <xf numFmtId="0" fontId="26" fillId="16" borderId="7" xfId="0" applyFont="1" applyFill="1" applyBorder="1" applyAlignment="1">
      <alignment horizontal="center" vertical="center" wrapText="1"/>
    </xf>
    <xf numFmtId="0" fontId="26" fillId="16" borderId="2" xfId="0" applyFont="1" applyFill="1" applyBorder="1" applyAlignment="1">
      <alignment horizontal="center" vertical="center" wrapText="1"/>
    </xf>
    <xf numFmtId="0" fontId="26" fillId="6" borderId="6" xfId="0" applyFont="1" applyFill="1" applyBorder="1" applyAlignment="1">
      <alignment horizontal="center" vertical="center" wrapText="1"/>
    </xf>
    <xf numFmtId="0" fontId="26" fillId="6" borderId="7" xfId="0" applyFont="1" applyFill="1" applyBorder="1" applyAlignment="1">
      <alignment horizontal="center" vertical="center" wrapText="1"/>
    </xf>
    <xf numFmtId="0" fontId="26" fillId="6" borderId="2" xfId="0" applyFont="1" applyFill="1" applyBorder="1" applyAlignment="1">
      <alignment horizontal="center" vertical="center" wrapText="1"/>
    </xf>
    <xf numFmtId="0" fontId="26" fillId="8" borderId="6" xfId="0" applyFont="1" applyFill="1" applyBorder="1" applyAlignment="1">
      <alignment horizontal="center" vertical="center" wrapText="1"/>
    </xf>
    <xf numFmtId="0" fontId="26" fillId="8" borderId="7" xfId="0" applyFont="1" applyFill="1" applyBorder="1" applyAlignment="1">
      <alignment horizontal="center" vertical="center" wrapText="1"/>
    </xf>
    <xf numFmtId="0" fontId="26" fillId="8" borderId="2" xfId="0" applyFont="1" applyFill="1" applyBorder="1" applyAlignment="1">
      <alignment horizontal="center" vertical="center" wrapText="1"/>
    </xf>
    <xf numFmtId="0" fontId="26" fillId="17" borderId="6" xfId="0" applyFont="1" applyFill="1" applyBorder="1" applyAlignment="1">
      <alignment horizontal="center" vertical="center" wrapText="1"/>
    </xf>
    <xf numFmtId="0" fontId="26" fillId="17" borderId="7" xfId="0" applyFont="1" applyFill="1" applyBorder="1" applyAlignment="1">
      <alignment horizontal="center" vertical="center" wrapText="1"/>
    </xf>
    <xf numFmtId="0" fontId="26" fillId="17" borderId="2" xfId="0" applyFont="1" applyFill="1" applyBorder="1" applyAlignment="1">
      <alignment horizontal="center" vertical="center" wrapText="1"/>
    </xf>
    <xf numFmtId="0" fontId="26" fillId="10" borderId="1"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15" borderId="1" xfId="0" applyFont="1" applyFill="1" applyBorder="1" applyAlignment="1">
      <alignment horizontal="center" vertical="center" wrapText="1"/>
    </xf>
    <xf numFmtId="0" fontId="26" fillId="16" borderId="1" xfId="0" applyFont="1" applyFill="1" applyBorder="1" applyAlignment="1">
      <alignment horizontal="center" vertical="center" wrapText="1"/>
    </xf>
  </cellXfs>
  <cellStyles count="4">
    <cellStyle name="Hyperlink" xfId="2" builtinId="8"/>
    <cellStyle name="Normal" xfId="0" builtinId="0"/>
    <cellStyle name="Normal 2" xfId="1" xr:uid="{ADFC8904-0BC2-4D83-83F4-C6C393520E1E}"/>
    <cellStyle name="Percent" xfId="3" builtinId="5"/>
  </cellStyles>
  <dxfs count="21">
    <dxf>
      <fill>
        <patternFill>
          <bgColor theme="4" tint="0.39994506668294322"/>
        </patternFill>
      </fill>
    </dxf>
    <dxf>
      <fill>
        <patternFill>
          <bgColor theme="5" tint="0.39994506668294322"/>
        </patternFill>
      </fill>
    </dxf>
    <dxf>
      <fill>
        <patternFill>
          <bgColor theme="7" tint="0.39994506668294322"/>
        </patternFill>
      </fill>
    </dxf>
    <dxf>
      <fill>
        <patternFill>
          <bgColor theme="9" tint="0.3999450666829432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8" tint="0.79998168889431442"/>
        </patternFill>
      </fill>
    </dxf>
    <dxf>
      <fill>
        <patternFill>
          <bgColor theme="0" tint="-0.34998626667073579"/>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0" tint="-0.34998626667073579"/>
        </patternFill>
      </fill>
    </dxf>
    <dxf>
      <font>
        <color theme="0" tint="-4.9989318521683403E-2"/>
      </font>
    </dxf>
    <dxf>
      <font>
        <color theme="0" tint="-4.9989318521683403E-2"/>
      </font>
    </dxf>
    <dxf>
      <font>
        <color theme="0" tint="-4.9989318521683403E-2"/>
      </font>
    </dxf>
    <dxf>
      <font>
        <color theme="0" tint="-4.9989318521683403E-2"/>
      </font>
    </dxf>
    <dxf>
      <fill>
        <patternFill>
          <bgColor theme="5" tint="0.39994506668294322"/>
        </patternFill>
      </fill>
    </dxf>
    <dxf>
      <fill>
        <patternFill>
          <bgColor theme="4" tint="0.39994506668294322"/>
        </patternFill>
      </fill>
    </dxf>
    <dxf>
      <fill>
        <patternFill>
          <bgColor theme="7" tint="0.39994506668294322"/>
        </patternFill>
      </fill>
    </dxf>
    <dxf>
      <fill>
        <patternFill>
          <bgColor theme="9" tint="0.39994506668294322"/>
        </patternFill>
      </fill>
    </dxf>
  </dxfs>
  <tableStyles count="0" defaultTableStyle="TableStyleMedium2" defaultPivotStyle="PivotStyleLight16"/>
  <colors>
    <mruColors>
      <color rgb="FFF2F2F2"/>
      <color rgb="FFF2F2F1"/>
      <color rgb="FF003B5C"/>
      <color rgb="FFE2EFDA"/>
      <color rgb="FFAFBD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11</xdr:col>
      <xdr:colOff>190500</xdr:colOff>
      <xdr:row>0</xdr:row>
      <xdr:rowOff>57150</xdr:rowOff>
    </xdr:from>
    <xdr:to>
      <xdr:col>13</xdr:col>
      <xdr:colOff>538595</xdr:colOff>
      <xdr:row>2</xdr:row>
      <xdr:rowOff>145193</xdr:rowOff>
    </xdr:to>
    <xdr:pic>
      <xdr:nvPicPr>
        <xdr:cNvPr id="2" name="Picture 1">
          <a:extLst>
            <a:ext uri="{FF2B5EF4-FFF2-40B4-BE49-F238E27FC236}">
              <a16:creationId xmlns:a16="http://schemas.microsoft.com/office/drawing/2014/main" id="{FA3CF631-B1BC-4AC1-937B-117747A43CE9}"/>
            </a:ext>
          </a:extLst>
        </xdr:cNvPr>
        <xdr:cNvPicPr>
          <a:picLocks noChangeAspect="1"/>
        </xdr:cNvPicPr>
      </xdr:nvPicPr>
      <xdr:blipFill>
        <a:blip xmlns:r="http://schemas.openxmlformats.org/officeDocument/2006/relationships" r:embed="rId1"/>
        <a:stretch>
          <a:fillRect/>
        </a:stretch>
      </xdr:blipFill>
      <xdr:spPr>
        <a:xfrm>
          <a:off x="6286500" y="57150"/>
          <a:ext cx="1567295" cy="4880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1371600</xdr:colOff>
      <xdr:row>0</xdr:row>
      <xdr:rowOff>47625</xdr:rowOff>
    </xdr:from>
    <xdr:to>
      <xdr:col>3</xdr:col>
      <xdr:colOff>129020</xdr:colOff>
      <xdr:row>2</xdr:row>
      <xdr:rowOff>154718</xdr:rowOff>
    </xdr:to>
    <xdr:pic>
      <xdr:nvPicPr>
        <xdr:cNvPr id="2" name="Picture 1">
          <a:extLst>
            <a:ext uri="{FF2B5EF4-FFF2-40B4-BE49-F238E27FC236}">
              <a16:creationId xmlns:a16="http://schemas.microsoft.com/office/drawing/2014/main" id="{3DDAFA56-8538-4DD2-A09F-EAEDF7BAD7C4}"/>
            </a:ext>
          </a:extLst>
        </xdr:cNvPr>
        <xdr:cNvPicPr>
          <a:picLocks noChangeAspect="1"/>
        </xdr:cNvPicPr>
      </xdr:nvPicPr>
      <xdr:blipFill>
        <a:blip xmlns:r="http://schemas.openxmlformats.org/officeDocument/2006/relationships" r:embed="rId1"/>
        <a:stretch>
          <a:fillRect/>
        </a:stretch>
      </xdr:blipFill>
      <xdr:spPr>
        <a:xfrm>
          <a:off x="6219825" y="47625"/>
          <a:ext cx="1567295" cy="4880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838200</xdr:colOff>
      <xdr:row>0</xdr:row>
      <xdr:rowOff>47625</xdr:rowOff>
    </xdr:from>
    <xdr:to>
      <xdr:col>6</xdr:col>
      <xdr:colOff>1214870</xdr:colOff>
      <xdr:row>2</xdr:row>
      <xdr:rowOff>154718</xdr:rowOff>
    </xdr:to>
    <xdr:pic>
      <xdr:nvPicPr>
        <xdr:cNvPr id="2" name="Picture 1">
          <a:extLst>
            <a:ext uri="{FF2B5EF4-FFF2-40B4-BE49-F238E27FC236}">
              <a16:creationId xmlns:a16="http://schemas.microsoft.com/office/drawing/2014/main" id="{E668E5AB-F43D-4E90-ABF0-E8248A38E667}"/>
            </a:ext>
          </a:extLst>
        </xdr:cNvPr>
        <xdr:cNvPicPr>
          <a:picLocks noChangeAspect="1"/>
        </xdr:cNvPicPr>
      </xdr:nvPicPr>
      <xdr:blipFill>
        <a:blip xmlns:r="http://schemas.openxmlformats.org/officeDocument/2006/relationships" r:embed="rId1"/>
        <a:stretch>
          <a:fillRect/>
        </a:stretch>
      </xdr:blipFill>
      <xdr:spPr>
        <a:xfrm>
          <a:off x="8648700" y="47625"/>
          <a:ext cx="1567295" cy="48809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nzta.govt.nz/resources/state-highway-professional-services-contract-proforma-manual/standards/z-series/"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892F7-4674-4021-974E-1984071D7CBD}">
  <dimension ref="A1:N34"/>
  <sheetViews>
    <sheetView tabSelected="1" topLeftCell="B1" zoomScaleNormal="100" workbookViewId="0">
      <selection activeCell="B4" sqref="B4:N31"/>
    </sheetView>
  </sheetViews>
  <sheetFormatPr defaultColWidth="9.140625" defaultRowHeight="15.75" customHeight="1" x14ac:dyDescent="0.25"/>
  <cols>
    <col min="1" max="1" width="0" style="6" hidden="1" customWidth="1"/>
    <col min="2" max="14" width="9.140625" style="149" customWidth="1"/>
    <col min="15" max="16384" width="9.140625" style="149"/>
  </cols>
  <sheetData>
    <row r="1" spans="2:14" x14ac:dyDescent="0.25">
      <c r="B1" s="176" t="s">
        <v>208</v>
      </c>
      <c r="C1" s="176"/>
      <c r="D1" s="176"/>
      <c r="E1" s="176"/>
      <c r="F1" s="176"/>
      <c r="G1" s="176"/>
      <c r="H1" s="176"/>
      <c r="I1" s="176"/>
      <c r="J1" s="176"/>
      <c r="K1" s="176"/>
      <c r="L1" s="176"/>
      <c r="M1" s="176"/>
      <c r="N1" s="176"/>
    </row>
    <row r="2" spans="2:14" ht="15.75" customHeight="1" x14ac:dyDescent="0.25">
      <c r="B2" s="176"/>
      <c r="C2" s="176"/>
      <c r="D2" s="176"/>
      <c r="E2" s="176"/>
      <c r="F2" s="176"/>
      <c r="G2" s="176"/>
      <c r="H2" s="176"/>
      <c r="I2" s="176"/>
      <c r="J2" s="176"/>
      <c r="K2" s="176"/>
      <c r="L2" s="176"/>
      <c r="M2" s="176"/>
      <c r="N2" s="176"/>
    </row>
    <row r="3" spans="2:14" x14ac:dyDescent="0.25">
      <c r="B3" s="176"/>
      <c r="C3" s="176"/>
      <c r="D3" s="176"/>
      <c r="E3" s="176"/>
      <c r="F3" s="176"/>
      <c r="G3" s="176"/>
      <c r="H3" s="176"/>
      <c r="I3" s="176"/>
      <c r="J3" s="176"/>
      <c r="K3" s="176"/>
      <c r="L3" s="176"/>
      <c r="M3" s="176"/>
      <c r="N3" s="176"/>
    </row>
    <row r="4" spans="2:14" x14ac:dyDescent="0.25">
      <c r="B4" s="175" t="s">
        <v>209</v>
      </c>
      <c r="C4" s="175"/>
      <c r="D4" s="175"/>
      <c r="E4" s="175"/>
      <c r="F4" s="175"/>
      <c r="G4" s="175"/>
      <c r="H4" s="175"/>
      <c r="I4" s="175"/>
      <c r="J4" s="175"/>
      <c r="K4" s="175"/>
      <c r="L4" s="175"/>
      <c r="M4" s="175"/>
      <c r="N4" s="175"/>
    </row>
    <row r="5" spans="2:14" x14ac:dyDescent="0.25">
      <c r="B5" s="175"/>
      <c r="C5" s="175"/>
      <c r="D5" s="175"/>
      <c r="E5" s="175"/>
      <c r="F5" s="175"/>
      <c r="G5" s="175"/>
      <c r="H5" s="175"/>
      <c r="I5" s="175"/>
      <c r="J5" s="175"/>
      <c r="K5" s="175"/>
      <c r="L5" s="175"/>
      <c r="M5" s="175"/>
      <c r="N5" s="175"/>
    </row>
    <row r="6" spans="2:14" x14ac:dyDescent="0.25">
      <c r="B6" s="175"/>
      <c r="C6" s="175"/>
      <c r="D6" s="175"/>
      <c r="E6" s="175"/>
      <c r="F6" s="175"/>
      <c r="G6" s="175"/>
      <c r="H6" s="175"/>
      <c r="I6" s="175"/>
      <c r="J6" s="175"/>
      <c r="K6" s="175"/>
      <c r="L6" s="175"/>
      <c r="M6" s="175"/>
      <c r="N6" s="175"/>
    </row>
    <row r="7" spans="2:14" x14ac:dyDescent="0.25">
      <c r="B7" s="175"/>
      <c r="C7" s="175"/>
      <c r="D7" s="175"/>
      <c r="E7" s="175"/>
      <c r="F7" s="175"/>
      <c r="G7" s="175"/>
      <c r="H7" s="175"/>
      <c r="I7" s="175"/>
      <c r="J7" s="175"/>
      <c r="K7" s="175"/>
      <c r="L7" s="175"/>
      <c r="M7" s="175"/>
      <c r="N7" s="175"/>
    </row>
    <row r="8" spans="2:14" x14ac:dyDescent="0.25">
      <c r="B8" s="175"/>
      <c r="C8" s="175"/>
      <c r="D8" s="175"/>
      <c r="E8" s="175"/>
      <c r="F8" s="175"/>
      <c r="G8" s="175"/>
      <c r="H8" s="175"/>
      <c r="I8" s="175"/>
      <c r="J8" s="175"/>
      <c r="K8" s="175"/>
      <c r="L8" s="175"/>
      <c r="M8" s="175"/>
      <c r="N8" s="175"/>
    </row>
    <row r="9" spans="2:14" x14ac:dyDescent="0.25">
      <c r="B9" s="175"/>
      <c r="C9" s="175"/>
      <c r="D9" s="175"/>
      <c r="E9" s="175"/>
      <c r="F9" s="175"/>
      <c r="G9" s="175"/>
      <c r="H9" s="175"/>
      <c r="I9" s="175"/>
      <c r="J9" s="175"/>
      <c r="K9" s="175"/>
      <c r="L9" s="175"/>
      <c r="M9" s="175"/>
      <c r="N9" s="175"/>
    </row>
    <row r="10" spans="2:14" x14ac:dyDescent="0.25">
      <c r="B10" s="175"/>
      <c r="C10" s="175"/>
      <c r="D10" s="175"/>
      <c r="E10" s="175"/>
      <c r="F10" s="175"/>
      <c r="G10" s="175"/>
      <c r="H10" s="175"/>
      <c r="I10" s="175"/>
      <c r="J10" s="175"/>
      <c r="K10" s="175"/>
      <c r="L10" s="175"/>
      <c r="M10" s="175"/>
      <c r="N10" s="175"/>
    </row>
    <row r="11" spans="2:14" x14ac:dyDescent="0.25">
      <c r="B11" s="175"/>
      <c r="C11" s="175"/>
      <c r="D11" s="175"/>
      <c r="E11" s="175"/>
      <c r="F11" s="175"/>
      <c r="G11" s="175"/>
      <c r="H11" s="175"/>
      <c r="I11" s="175"/>
      <c r="J11" s="175"/>
      <c r="K11" s="175"/>
      <c r="L11" s="175"/>
      <c r="M11" s="175"/>
      <c r="N11" s="175"/>
    </row>
    <row r="12" spans="2:14" x14ac:dyDescent="0.25">
      <c r="B12" s="175"/>
      <c r="C12" s="175"/>
      <c r="D12" s="175"/>
      <c r="E12" s="175"/>
      <c r="F12" s="175"/>
      <c r="G12" s="175"/>
      <c r="H12" s="175"/>
      <c r="I12" s="175"/>
      <c r="J12" s="175"/>
      <c r="K12" s="175"/>
      <c r="L12" s="175"/>
      <c r="M12" s="175"/>
      <c r="N12" s="175"/>
    </row>
    <row r="13" spans="2:14" x14ac:dyDescent="0.25">
      <c r="B13" s="175"/>
      <c r="C13" s="175"/>
      <c r="D13" s="175"/>
      <c r="E13" s="175"/>
      <c r="F13" s="175"/>
      <c r="G13" s="175"/>
      <c r="H13" s="175"/>
      <c r="I13" s="175"/>
      <c r="J13" s="175"/>
      <c r="K13" s="175"/>
      <c r="L13" s="175"/>
      <c r="M13" s="175"/>
      <c r="N13" s="175"/>
    </row>
    <row r="14" spans="2:14" x14ac:dyDescent="0.25">
      <c r="B14" s="175"/>
      <c r="C14" s="175"/>
      <c r="D14" s="175"/>
      <c r="E14" s="175"/>
      <c r="F14" s="175"/>
      <c r="G14" s="175"/>
      <c r="H14" s="175"/>
      <c r="I14" s="175"/>
      <c r="J14" s="175"/>
      <c r="K14" s="175"/>
      <c r="L14" s="175"/>
      <c r="M14" s="175"/>
      <c r="N14" s="175"/>
    </row>
    <row r="15" spans="2:14" x14ac:dyDescent="0.25">
      <c r="B15" s="175"/>
      <c r="C15" s="175"/>
      <c r="D15" s="175"/>
      <c r="E15" s="175"/>
      <c r="F15" s="175"/>
      <c r="G15" s="175"/>
      <c r="H15" s="175"/>
      <c r="I15" s="175"/>
      <c r="J15" s="175"/>
      <c r="K15" s="175"/>
      <c r="L15" s="175"/>
      <c r="M15" s="175"/>
      <c r="N15" s="175"/>
    </row>
    <row r="16" spans="2:14" ht="15.75" customHeight="1" x14ac:dyDescent="0.25">
      <c r="B16" s="175"/>
      <c r="C16" s="175"/>
      <c r="D16" s="175"/>
      <c r="E16" s="175"/>
      <c r="F16" s="175"/>
      <c r="G16" s="175"/>
      <c r="H16" s="175"/>
      <c r="I16" s="175"/>
      <c r="J16" s="175"/>
      <c r="K16" s="175"/>
      <c r="L16" s="175"/>
      <c r="M16" s="175"/>
      <c r="N16" s="175"/>
    </row>
    <row r="17" spans="2:14" ht="15.75" customHeight="1" x14ac:dyDescent="0.25">
      <c r="B17" s="175"/>
      <c r="C17" s="175"/>
      <c r="D17" s="175"/>
      <c r="E17" s="175"/>
      <c r="F17" s="175"/>
      <c r="G17" s="175"/>
      <c r="H17" s="175"/>
      <c r="I17" s="175"/>
      <c r="J17" s="175"/>
      <c r="K17" s="175"/>
      <c r="L17" s="175"/>
      <c r="M17" s="175"/>
      <c r="N17" s="175"/>
    </row>
    <row r="18" spans="2:14" ht="15.75" hidden="1" customHeight="1" x14ac:dyDescent="0.25">
      <c r="B18" s="175"/>
      <c r="C18" s="175"/>
      <c r="D18" s="175"/>
      <c r="E18" s="175"/>
      <c r="F18" s="175"/>
      <c r="G18" s="175"/>
      <c r="H18" s="175"/>
      <c r="I18" s="175"/>
      <c r="J18" s="175"/>
      <c r="K18" s="175"/>
      <c r="L18" s="175"/>
      <c r="M18" s="175"/>
      <c r="N18" s="175"/>
    </row>
    <row r="19" spans="2:14" ht="15.75" hidden="1" customHeight="1" x14ac:dyDescent="0.25">
      <c r="B19" s="175"/>
      <c r="C19" s="175"/>
      <c r="D19" s="175"/>
      <c r="E19" s="175"/>
      <c r="F19" s="175"/>
      <c r="G19" s="175"/>
      <c r="H19" s="175"/>
      <c r="I19" s="175"/>
      <c r="J19" s="175"/>
      <c r="K19" s="175"/>
      <c r="L19" s="175"/>
      <c r="M19" s="175"/>
      <c r="N19" s="175"/>
    </row>
    <row r="20" spans="2:14" ht="15.75" hidden="1" customHeight="1" x14ac:dyDescent="0.25">
      <c r="B20" s="175"/>
      <c r="C20" s="175"/>
      <c r="D20" s="175"/>
      <c r="E20" s="175"/>
      <c r="F20" s="175"/>
      <c r="G20" s="175"/>
      <c r="H20" s="175"/>
      <c r="I20" s="175"/>
      <c r="J20" s="175"/>
      <c r="K20" s="175"/>
      <c r="L20" s="175"/>
      <c r="M20" s="175"/>
      <c r="N20" s="175"/>
    </row>
    <row r="21" spans="2:14" ht="15.75" hidden="1" customHeight="1" x14ac:dyDescent="0.25">
      <c r="B21" s="175"/>
      <c r="C21" s="175"/>
      <c r="D21" s="175"/>
      <c r="E21" s="175"/>
      <c r="F21" s="175"/>
      <c r="G21" s="175"/>
      <c r="H21" s="175"/>
      <c r="I21" s="175"/>
      <c r="J21" s="175"/>
      <c r="K21" s="175"/>
      <c r="L21" s="175"/>
      <c r="M21" s="175"/>
      <c r="N21" s="175"/>
    </row>
    <row r="22" spans="2:14" ht="15.75" hidden="1" customHeight="1" x14ac:dyDescent="0.25">
      <c r="B22" s="175"/>
      <c r="C22" s="175"/>
      <c r="D22" s="175"/>
      <c r="E22" s="175"/>
      <c r="F22" s="175"/>
      <c r="G22" s="175"/>
      <c r="H22" s="175"/>
      <c r="I22" s="175"/>
      <c r="J22" s="175"/>
      <c r="K22" s="175"/>
      <c r="L22" s="175"/>
      <c r="M22" s="175"/>
      <c r="N22" s="175"/>
    </row>
    <row r="23" spans="2:14" ht="15.75" hidden="1" customHeight="1" x14ac:dyDescent="0.25">
      <c r="B23" s="175"/>
      <c r="C23" s="175"/>
      <c r="D23" s="175"/>
      <c r="E23" s="175"/>
      <c r="F23" s="175"/>
      <c r="G23" s="175"/>
      <c r="H23" s="175"/>
      <c r="I23" s="175"/>
      <c r="J23" s="175"/>
      <c r="K23" s="175"/>
      <c r="L23" s="175"/>
      <c r="M23" s="175"/>
      <c r="N23" s="175"/>
    </row>
    <row r="24" spans="2:14" ht="15.75" hidden="1" customHeight="1" x14ac:dyDescent="0.25">
      <c r="B24" s="175"/>
      <c r="C24" s="175"/>
      <c r="D24" s="175"/>
      <c r="E24" s="175"/>
      <c r="F24" s="175"/>
      <c r="G24" s="175"/>
      <c r="H24" s="175"/>
      <c r="I24" s="175"/>
      <c r="J24" s="175"/>
      <c r="K24" s="175"/>
      <c r="L24" s="175"/>
      <c r="M24" s="175"/>
      <c r="N24" s="175"/>
    </row>
    <row r="25" spans="2:14" ht="15.75" hidden="1" customHeight="1" x14ac:dyDescent="0.25">
      <c r="B25" s="175"/>
      <c r="C25" s="175"/>
      <c r="D25" s="175"/>
      <c r="E25" s="175"/>
      <c r="F25" s="175"/>
      <c r="G25" s="175"/>
      <c r="H25" s="175"/>
      <c r="I25" s="175"/>
      <c r="J25" s="175"/>
      <c r="K25" s="175"/>
      <c r="L25" s="175"/>
      <c r="M25" s="175"/>
      <c r="N25" s="175"/>
    </row>
    <row r="26" spans="2:14" ht="15.75" hidden="1" customHeight="1" x14ac:dyDescent="0.25">
      <c r="B26" s="175"/>
      <c r="C26" s="175"/>
      <c r="D26" s="175"/>
      <c r="E26" s="175"/>
      <c r="F26" s="175"/>
      <c r="G26" s="175"/>
      <c r="H26" s="175"/>
      <c r="I26" s="175"/>
      <c r="J26" s="175"/>
      <c r="K26" s="175"/>
      <c r="L26" s="175"/>
      <c r="M26" s="175"/>
      <c r="N26" s="175"/>
    </row>
    <row r="27" spans="2:14" ht="15.75" hidden="1" customHeight="1" x14ac:dyDescent="0.25">
      <c r="B27" s="175"/>
      <c r="C27" s="175"/>
      <c r="D27" s="175"/>
      <c r="E27" s="175"/>
      <c r="F27" s="175"/>
      <c r="G27" s="175"/>
      <c r="H27" s="175"/>
      <c r="I27" s="175"/>
      <c r="J27" s="175"/>
      <c r="K27" s="175"/>
      <c r="L27" s="175"/>
      <c r="M27" s="175"/>
      <c r="N27" s="175"/>
    </row>
    <row r="28" spans="2:14" ht="15.75" hidden="1" customHeight="1" x14ac:dyDescent="0.25">
      <c r="B28" s="175"/>
      <c r="C28" s="175"/>
      <c r="D28" s="175"/>
      <c r="E28" s="175"/>
      <c r="F28" s="175"/>
      <c r="G28" s="175"/>
      <c r="H28" s="175"/>
      <c r="I28" s="175"/>
      <c r="J28" s="175"/>
      <c r="K28" s="175"/>
      <c r="L28" s="175"/>
      <c r="M28" s="175"/>
      <c r="N28" s="175"/>
    </row>
    <row r="29" spans="2:14" ht="15.75" hidden="1" customHeight="1" x14ac:dyDescent="0.25">
      <c r="B29" s="175"/>
      <c r="C29" s="175"/>
      <c r="D29" s="175"/>
      <c r="E29" s="175"/>
      <c r="F29" s="175"/>
      <c r="G29" s="175"/>
      <c r="H29" s="175"/>
      <c r="I29" s="175"/>
      <c r="J29" s="175"/>
      <c r="K29" s="175"/>
      <c r="L29" s="175"/>
      <c r="M29" s="175"/>
      <c r="N29" s="175"/>
    </row>
    <row r="30" spans="2:14" ht="15.75" hidden="1" customHeight="1" x14ac:dyDescent="0.25">
      <c r="B30" s="175"/>
      <c r="C30" s="175"/>
      <c r="D30" s="175"/>
      <c r="E30" s="175"/>
      <c r="F30" s="175"/>
      <c r="G30" s="175"/>
      <c r="H30" s="175"/>
      <c r="I30" s="175"/>
      <c r="J30" s="175"/>
      <c r="K30" s="175"/>
      <c r="L30" s="175"/>
      <c r="M30" s="175"/>
      <c r="N30" s="175"/>
    </row>
    <row r="31" spans="2:14" ht="15.75" hidden="1" customHeight="1" x14ac:dyDescent="0.25">
      <c r="B31" s="175"/>
      <c r="C31" s="175"/>
      <c r="D31" s="175"/>
      <c r="E31" s="175"/>
      <c r="F31" s="175"/>
      <c r="G31" s="175"/>
      <c r="H31" s="175"/>
      <c r="I31" s="175"/>
      <c r="J31" s="175"/>
      <c r="K31" s="175"/>
      <c r="L31" s="175"/>
      <c r="M31" s="175"/>
      <c r="N31" s="175"/>
    </row>
    <row r="32" spans="2:14" ht="15.75" hidden="1" customHeight="1" x14ac:dyDescent="0.25">
      <c r="B32" s="166"/>
      <c r="C32" s="166"/>
      <c r="D32" s="166"/>
      <c r="E32" s="166"/>
      <c r="F32" s="166"/>
      <c r="G32" s="166"/>
      <c r="H32" s="166"/>
      <c r="I32" s="166"/>
      <c r="J32" s="166"/>
      <c r="K32" s="166"/>
      <c r="L32" s="166"/>
      <c r="M32" s="166"/>
      <c r="N32" s="166"/>
    </row>
    <row r="33" spans="2:14" ht="15" hidden="1" customHeight="1" x14ac:dyDescent="0.25">
      <c r="B33" s="155"/>
      <c r="C33" s="155"/>
      <c r="D33" s="155"/>
      <c r="E33" s="155"/>
      <c r="F33" s="155"/>
      <c r="G33" s="155"/>
      <c r="H33" s="155"/>
      <c r="I33" s="155"/>
      <c r="J33" s="155"/>
      <c r="K33" s="155"/>
      <c r="L33" s="155"/>
      <c r="M33" s="155"/>
      <c r="N33" s="155"/>
    </row>
    <row r="34" spans="2:14" ht="15.75" hidden="1" customHeight="1" x14ac:dyDescent="0.25"/>
  </sheetData>
  <sheetProtection algorithmName="SHA-512" hashValue="+hCJCUTCOHQllacMW5LflLvz74j+DnLoZkDSgqvwuvU+njXg2ey1g2ahuHYwoyggMs5gl8O2tU0r78bZTjnNSw==" saltValue="Z3WyggO8PnABDGufmIWq7g==" spinCount="100000" sheet="1" objects="1" scenarios="1"/>
  <mergeCells count="2">
    <mergeCell ref="B4:N31"/>
    <mergeCell ref="B1:N3"/>
  </mergeCells>
  <pageMargins left="0.7" right="0.7" top="0.75" bottom="0.75" header="0.3" footer="0.3"/>
  <pageSetup orientation="portrait" horizontalDpi="0" verticalDpi="0" r:id="rId1"/>
  <headerFooter>
    <oddHeader>&amp;L&amp;16&amp;F&amp;R&amp;G</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230AC-DB51-4EA7-BC35-423DD56E1AC6}">
  <dimension ref="A1:P137"/>
  <sheetViews>
    <sheetView showGridLines="0" zoomScaleNormal="100" workbookViewId="0">
      <selection activeCell="B29" sqref="B29"/>
    </sheetView>
  </sheetViews>
  <sheetFormatPr defaultColWidth="9.140625" defaultRowHeight="15" zeroHeight="1" x14ac:dyDescent="0.25"/>
  <cols>
    <col min="1" max="1" width="8" style="152" customWidth="1"/>
    <col min="2" max="2" width="65.7109375" style="153" bestFit="1" customWidth="1"/>
    <col min="3" max="3" width="42.140625" style="154" customWidth="1"/>
    <col min="4" max="4" width="2.42578125" style="150" customWidth="1"/>
    <col min="5" max="5" width="9.140625" style="150" customWidth="1"/>
    <col min="6" max="16384" width="9.140625" style="150"/>
  </cols>
  <sheetData>
    <row r="1" spans="1:16" ht="15" customHeight="1" x14ac:dyDescent="0.25">
      <c r="A1" s="183" t="s">
        <v>147</v>
      </c>
      <c r="B1" s="183"/>
      <c r="C1" s="183"/>
      <c r="D1" s="183"/>
    </row>
    <row r="2" spans="1:16" ht="15" customHeight="1" x14ac:dyDescent="0.25">
      <c r="A2" s="183"/>
      <c r="B2" s="183"/>
      <c r="C2" s="183"/>
      <c r="D2" s="183"/>
      <c r="F2" s="157"/>
      <c r="G2" s="157"/>
      <c r="H2" s="157"/>
      <c r="I2" s="157"/>
      <c r="J2" s="157"/>
      <c r="K2" s="157"/>
      <c r="L2" s="157"/>
      <c r="M2" s="157"/>
      <c r="N2" s="157"/>
      <c r="O2" s="157"/>
      <c r="P2" s="157"/>
    </row>
    <row r="3" spans="1:16" ht="15" customHeight="1" x14ac:dyDescent="0.25">
      <c r="A3" s="183"/>
      <c r="B3" s="183"/>
      <c r="C3" s="183"/>
      <c r="D3" s="183"/>
      <c r="F3" s="157"/>
      <c r="G3" s="157"/>
      <c r="H3" s="157"/>
      <c r="I3" s="157"/>
      <c r="J3" s="157"/>
      <c r="K3" s="157"/>
      <c r="L3" s="157"/>
      <c r="M3" s="157"/>
      <c r="N3" s="157"/>
      <c r="O3" s="157"/>
      <c r="P3" s="157"/>
    </row>
    <row r="4" spans="1:16" s="151" customFormat="1" x14ac:dyDescent="0.25">
      <c r="A4" s="181"/>
      <c r="B4" s="182"/>
      <c r="C4" s="182"/>
      <c r="D4" s="182"/>
      <c r="F4" s="157"/>
      <c r="G4" s="158"/>
      <c r="H4" s="158"/>
      <c r="I4" s="158"/>
      <c r="J4" s="158"/>
      <c r="K4" s="158"/>
      <c r="L4" s="158"/>
      <c r="M4" s="158"/>
      <c r="N4" s="158"/>
      <c r="O4" s="158"/>
      <c r="P4" s="158"/>
    </row>
    <row r="5" spans="1:16" s="151" customFormat="1" ht="23.25" x14ac:dyDescent="0.25">
      <c r="A5" s="71">
        <v>1</v>
      </c>
      <c r="B5" s="184" t="s">
        <v>0</v>
      </c>
      <c r="C5" s="184"/>
      <c r="D5" s="62"/>
      <c r="F5" s="158"/>
      <c r="G5" s="158"/>
      <c r="H5" s="158"/>
      <c r="I5" s="158"/>
      <c r="J5" s="158"/>
      <c r="K5" s="158"/>
      <c r="L5" s="158"/>
      <c r="M5" s="158"/>
      <c r="N5" s="158"/>
      <c r="O5" s="158"/>
      <c r="P5" s="158"/>
    </row>
    <row r="6" spans="1:16" s="151" customFormat="1" x14ac:dyDescent="0.25">
      <c r="A6" s="70"/>
      <c r="B6" s="55" t="s">
        <v>1</v>
      </c>
      <c r="C6" s="116"/>
      <c r="D6" s="62"/>
      <c r="F6" s="158"/>
      <c r="G6" s="158"/>
      <c r="H6" s="158"/>
      <c r="I6" s="158"/>
      <c r="J6" s="158"/>
      <c r="K6" s="158"/>
      <c r="L6" s="158"/>
      <c r="M6" s="158"/>
      <c r="N6" s="158"/>
      <c r="O6" s="158"/>
      <c r="P6" s="158"/>
    </row>
    <row r="7" spans="1:16" s="151" customFormat="1" x14ac:dyDescent="0.25">
      <c r="A7" s="70"/>
      <c r="B7" s="55"/>
      <c r="C7" s="66"/>
      <c r="D7" s="62"/>
      <c r="F7" s="158"/>
      <c r="G7" s="158"/>
      <c r="H7" s="158"/>
      <c r="I7" s="158"/>
      <c r="J7" s="158"/>
      <c r="K7" s="158"/>
      <c r="L7" s="158"/>
      <c r="M7" s="158"/>
      <c r="N7" s="158"/>
      <c r="O7" s="158"/>
      <c r="P7" s="158"/>
    </row>
    <row r="8" spans="1:16" s="151" customFormat="1" x14ac:dyDescent="0.25">
      <c r="A8" s="70"/>
      <c r="B8" s="55" t="s">
        <v>2</v>
      </c>
      <c r="C8" s="116"/>
      <c r="D8" s="62"/>
    </row>
    <row r="9" spans="1:16" s="151" customFormat="1" x14ac:dyDescent="0.25">
      <c r="A9" s="70"/>
      <c r="B9" s="55"/>
      <c r="C9" s="66"/>
      <c r="D9" s="62"/>
    </row>
    <row r="10" spans="1:16" s="151" customFormat="1" x14ac:dyDescent="0.25">
      <c r="A10" s="70"/>
      <c r="B10" s="55" t="s">
        <v>3</v>
      </c>
      <c r="C10" s="117"/>
      <c r="D10" s="62"/>
    </row>
    <row r="11" spans="1:16" s="151" customFormat="1" x14ac:dyDescent="0.25">
      <c r="A11" s="70"/>
      <c r="B11" s="55"/>
      <c r="C11" s="66"/>
      <c r="D11" s="62"/>
    </row>
    <row r="12" spans="1:16" s="151" customFormat="1" x14ac:dyDescent="0.25">
      <c r="A12" s="70"/>
      <c r="B12" s="55" t="s">
        <v>4</v>
      </c>
      <c r="C12" s="116"/>
      <c r="D12" s="62"/>
    </row>
    <row r="13" spans="1:16" s="151" customFormat="1" x14ac:dyDescent="0.25">
      <c r="A13" s="70"/>
      <c r="B13" s="55"/>
      <c r="C13" s="53"/>
      <c r="D13" s="62"/>
    </row>
    <row r="14" spans="1:16" s="151" customFormat="1" ht="23.25" x14ac:dyDescent="0.25">
      <c r="A14" s="71">
        <v>2</v>
      </c>
      <c r="B14" s="184" t="s">
        <v>5</v>
      </c>
      <c r="C14" s="184"/>
      <c r="D14" s="62"/>
    </row>
    <row r="15" spans="1:16" s="151" customFormat="1" ht="18.75" x14ac:dyDescent="0.25">
      <c r="A15" s="72">
        <v>2.1</v>
      </c>
      <c r="B15" s="178" t="s">
        <v>6</v>
      </c>
      <c r="C15" s="178"/>
      <c r="D15" s="62"/>
    </row>
    <row r="16" spans="1:16" s="151" customFormat="1" ht="18.75" x14ac:dyDescent="0.25">
      <c r="A16" s="70" t="s">
        <v>96</v>
      </c>
      <c r="B16" s="68" t="s">
        <v>111</v>
      </c>
      <c r="C16" s="63"/>
      <c r="D16" s="62"/>
    </row>
    <row r="17" spans="1:5" s="151" customFormat="1" ht="136.5" customHeight="1" x14ac:dyDescent="0.25">
      <c r="A17" s="73"/>
      <c r="B17" s="185"/>
      <c r="C17" s="186"/>
      <c r="D17" s="62"/>
    </row>
    <row r="18" spans="1:5" s="151" customFormat="1" ht="18.75" x14ac:dyDescent="0.25">
      <c r="A18" s="73"/>
      <c r="B18" s="65"/>
      <c r="C18" s="63"/>
      <c r="D18" s="62"/>
    </row>
    <row r="19" spans="1:5" s="151" customFormat="1" ht="45" x14ac:dyDescent="0.25">
      <c r="A19" s="74" t="s">
        <v>97</v>
      </c>
      <c r="B19" s="61" t="s">
        <v>174</v>
      </c>
      <c r="C19" s="95"/>
      <c r="D19" s="62"/>
    </row>
    <row r="20" spans="1:5" s="151" customFormat="1" x14ac:dyDescent="0.25">
      <c r="A20" s="70"/>
      <c r="B20" s="60"/>
      <c r="C20" s="53"/>
      <c r="D20" s="62"/>
    </row>
    <row r="21" spans="1:5" s="151" customFormat="1" x14ac:dyDescent="0.25">
      <c r="A21" s="70" t="s">
        <v>98</v>
      </c>
      <c r="B21" s="55" t="s">
        <v>7</v>
      </c>
      <c r="C21" s="95"/>
      <c r="D21" s="62"/>
    </row>
    <row r="22" spans="1:5" s="151" customFormat="1" x14ac:dyDescent="0.25">
      <c r="A22" s="70"/>
      <c r="B22" s="60"/>
      <c r="C22" s="53"/>
      <c r="D22" s="62"/>
    </row>
    <row r="23" spans="1:5" s="151" customFormat="1" ht="30" x14ac:dyDescent="0.25">
      <c r="A23" s="74" t="s">
        <v>99</v>
      </c>
      <c r="B23" s="61" t="s">
        <v>175</v>
      </c>
      <c r="C23" s="95"/>
      <c r="D23" s="62"/>
      <c r="E23" s="164"/>
    </row>
    <row r="24" spans="1:5" s="151" customFormat="1" x14ac:dyDescent="0.25">
      <c r="A24" s="70"/>
      <c r="B24" s="60"/>
      <c r="C24" s="53"/>
      <c r="D24" s="62"/>
    </row>
    <row r="25" spans="1:5" s="151" customFormat="1" ht="32.25" customHeight="1" x14ac:dyDescent="0.25">
      <c r="A25" s="70" t="s">
        <v>100</v>
      </c>
      <c r="B25" s="61" t="s">
        <v>176</v>
      </c>
      <c r="C25" s="95"/>
      <c r="D25" s="62"/>
      <c r="E25" s="164"/>
    </row>
    <row r="26" spans="1:5" s="151" customFormat="1" x14ac:dyDescent="0.25">
      <c r="A26" s="70"/>
      <c r="B26" s="60"/>
      <c r="C26" s="53"/>
      <c r="D26" s="62"/>
    </row>
    <row r="27" spans="1:5" s="151" customFormat="1" x14ac:dyDescent="0.25">
      <c r="A27" s="74" t="s">
        <v>101</v>
      </c>
      <c r="B27" s="61" t="s">
        <v>183</v>
      </c>
      <c r="C27" s="115"/>
      <c r="D27" s="62"/>
      <c r="E27" s="164"/>
    </row>
    <row r="28" spans="1:5" s="151" customFormat="1" x14ac:dyDescent="0.25">
      <c r="A28" s="70"/>
      <c r="B28" s="60"/>
      <c r="C28" s="54"/>
      <c r="D28" s="62"/>
    </row>
    <row r="29" spans="1:5" s="151" customFormat="1" ht="30" x14ac:dyDescent="0.25">
      <c r="A29" s="74" t="s">
        <v>102</v>
      </c>
      <c r="B29" s="61" t="s">
        <v>182</v>
      </c>
      <c r="C29" s="95"/>
      <c r="D29" s="62"/>
      <c r="E29" s="164"/>
    </row>
    <row r="30" spans="1:5" s="151" customFormat="1" x14ac:dyDescent="0.25">
      <c r="A30" s="70"/>
      <c r="B30" s="55"/>
      <c r="C30" s="54"/>
      <c r="D30" s="62"/>
    </row>
    <row r="31" spans="1:5" s="151" customFormat="1" ht="30" x14ac:dyDescent="0.25">
      <c r="A31" s="74" t="s">
        <v>103</v>
      </c>
      <c r="B31" s="61" t="s">
        <v>8</v>
      </c>
      <c r="C31" s="95"/>
      <c r="D31" s="62"/>
    </row>
    <row r="32" spans="1:5" s="151" customFormat="1" x14ac:dyDescent="0.25">
      <c r="A32" s="70"/>
      <c r="B32" s="55"/>
      <c r="C32" s="54"/>
      <c r="D32" s="62"/>
    </row>
    <row r="33" spans="1:4" s="151" customFormat="1" x14ac:dyDescent="0.25">
      <c r="A33" s="70" t="s">
        <v>104</v>
      </c>
      <c r="B33" s="91" t="s">
        <v>9</v>
      </c>
      <c r="C33" s="95"/>
      <c r="D33" s="62"/>
    </row>
    <row r="34" spans="1:4" s="151" customFormat="1" x14ac:dyDescent="0.25">
      <c r="A34" s="70"/>
      <c r="B34" s="167"/>
      <c r="C34" s="53"/>
      <c r="D34" s="62"/>
    </row>
    <row r="35" spans="1:4" s="151" customFormat="1" x14ac:dyDescent="0.25">
      <c r="A35" s="70"/>
      <c r="B35" s="60"/>
      <c r="C35" s="53"/>
      <c r="D35" s="62"/>
    </row>
    <row r="36" spans="1:4" s="151" customFormat="1" x14ac:dyDescent="0.25">
      <c r="A36" s="70" t="s">
        <v>178</v>
      </c>
      <c r="B36" s="55" t="s">
        <v>10</v>
      </c>
      <c r="C36" s="111"/>
      <c r="D36" s="62"/>
    </row>
    <row r="37" spans="1:4" s="151" customFormat="1" x14ac:dyDescent="0.25">
      <c r="A37" s="70"/>
      <c r="B37" s="55"/>
      <c r="C37" s="54"/>
      <c r="D37" s="62"/>
    </row>
    <row r="38" spans="1:4" s="151" customFormat="1" x14ac:dyDescent="0.25">
      <c r="A38" s="70" t="s">
        <v>179</v>
      </c>
      <c r="B38" s="55" t="s">
        <v>11</v>
      </c>
      <c r="C38" s="95"/>
      <c r="D38" s="62"/>
    </row>
    <row r="39" spans="1:4" s="151" customFormat="1" x14ac:dyDescent="0.25">
      <c r="A39" s="70"/>
      <c r="B39" s="55"/>
      <c r="C39" s="54"/>
      <c r="D39" s="62"/>
    </row>
    <row r="40" spans="1:4" s="151" customFormat="1" x14ac:dyDescent="0.25">
      <c r="A40" s="70" t="s">
        <v>196</v>
      </c>
      <c r="B40" s="91" t="s">
        <v>12</v>
      </c>
      <c r="C40" s="95"/>
      <c r="D40" s="62"/>
    </row>
    <row r="41" spans="1:4" s="151" customFormat="1" x14ac:dyDescent="0.25">
      <c r="A41" s="70"/>
      <c r="B41" s="55"/>
      <c r="C41" s="53"/>
      <c r="D41" s="62"/>
    </row>
    <row r="42" spans="1:4" s="151" customFormat="1" ht="18.75" x14ac:dyDescent="0.25">
      <c r="A42" s="72">
        <v>2.2000000000000002</v>
      </c>
      <c r="B42" s="178" t="s">
        <v>13</v>
      </c>
      <c r="C42" s="178"/>
      <c r="D42" s="62"/>
    </row>
    <row r="43" spans="1:4" s="151" customFormat="1" x14ac:dyDescent="0.25">
      <c r="A43" s="70" t="s">
        <v>105</v>
      </c>
      <c r="B43" s="55" t="s">
        <v>14</v>
      </c>
      <c r="C43" s="116"/>
      <c r="D43" s="62"/>
    </row>
    <row r="44" spans="1:4" s="151" customFormat="1" x14ac:dyDescent="0.25">
      <c r="A44" s="70"/>
      <c r="B44" s="55"/>
      <c r="C44" s="66"/>
      <c r="D44" s="62"/>
    </row>
    <row r="45" spans="1:4" s="151" customFormat="1" x14ac:dyDescent="0.25">
      <c r="A45" s="70" t="s">
        <v>106</v>
      </c>
      <c r="B45" s="55" t="s">
        <v>15</v>
      </c>
      <c r="C45" s="116"/>
      <c r="D45" s="62"/>
    </row>
    <row r="46" spans="1:4" s="151" customFormat="1" x14ac:dyDescent="0.25">
      <c r="A46" s="70"/>
      <c r="B46" s="55"/>
      <c r="C46" s="66"/>
      <c r="D46" s="62"/>
    </row>
    <row r="47" spans="1:4" s="151" customFormat="1" x14ac:dyDescent="0.25">
      <c r="A47" s="70" t="s">
        <v>107</v>
      </c>
      <c r="B47" s="55" t="s">
        <v>16</v>
      </c>
      <c r="C47" s="116"/>
      <c r="D47" s="62"/>
    </row>
    <row r="48" spans="1:4" s="151" customFormat="1" x14ac:dyDescent="0.25">
      <c r="A48" s="70"/>
      <c r="B48" s="55"/>
      <c r="C48" s="66"/>
      <c r="D48" s="62"/>
    </row>
    <row r="49" spans="1:5" x14ac:dyDescent="0.25">
      <c r="A49" s="90" t="s">
        <v>108</v>
      </c>
      <c r="B49" s="91" t="s">
        <v>177</v>
      </c>
      <c r="C49" s="116"/>
      <c r="D49" s="93"/>
      <c r="E49" s="163"/>
    </row>
    <row r="50" spans="1:5" s="151" customFormat="1" x14ac:dyDescent="0.25">
      <c r="A50" s="70"/>
      <c r="B50" s="55"/>
      <c r="C50" s="66"/>
      <c r="D50" s="62"/>
    </row>
    <row r="51" spans="1:5" s="151" customFormat="1" x14ac:dyDescent="0.25">
      <c r="A51" s="70" t="s">
        <v>180</v>
      </c>
      <c r="B51" s="55" t="s">
        <v>17</v>
      </c>
      <c r="C51" s="116"/>
      <c r="D51" s="62"/>
    </row>
    <row r="52" spans="1:5" s="151" customFormat="1" x14ac:dyDescent="0.25">
      <c r="A52" s="70"/>
      <c r="B52" s="55"/>
      <c r="C52" s="53"/>
      <c r="D52" s="62"/>
    </row>
    <row r="53" spans="1:5" s="151" customFormat="1" ht="18.75" x14ac:dyDescent="0.25">
      <c r="A53" s="72">
        <v>2.2999999999999998</v>
      </c>
      <c r="B53" s="178" t="s">
        <v>18</v>
      </c>
      <c r="C53" s="178"/>
      <c r="D53" s="62"/>
    </row>
    <row r="54" spans="1:5" s="151" customFormat="1" ht="30" x14ac:dyDescent="0.25">
      <c r="A54" s="70" t="s">
        <v>112</v>
      </c>
      <c r="B54" s="61" t="s">
        <v>19</v>
      </c>
      <c r="C54" s="97"/>
      <c r="D54" s="62"/>
    </row>
    <row r="55" spans="1:5" s="151" customFormat="1" x14ac:dyDescent="0.25">
      <c r="A55" s="70"/>
      <c r="B55" s="61"/>
      <c r="C55" s="54"/>
      <c r="D55" s="62"/>
    </row>
    <row r="56" spans="1:5" s="151" customFormat="1" x14ac:dyDescent="0.25">
      <c r="A56" s="70" t="s">
        <v>113</v>
      </c>
      <c r="B56" s="55" t="s">
        <v>14</v>
      </c>
      <c r="C56" s="116"/>
      <c r="D56" s="62"/>
    </row>
    <row r="57" spans="1:5" s="151" customFormat="1" x14ac:dyDescent="0.25">
      <c r="A57" s="70"/>
      <c r="B57" s="55"/>
      <c r="C57" s="66"/>
      <c r="D57" s="62"/>
    </row>
    <row r="58" spans="1:5" s="151" customFormat="1" x14ac:dyDescent="0.25">
      <c r="A58" s="70" t="s">
        <v>114</v>
      </c>
      <c r="B58" s="55" t="s">
        <v>15</v>
      </c>
      <c r="C58" s="116"/>
      <c r="D58" s="62"/>
    </row>
    <row r="59" spans="1:5" s="151" customFormat="1" x14ac:dyDescent="0.25">
      <c r="A59" s="70"/>
      <c r="B59" s="55"/>
      <c r="C59" s="66"/>
      <c r="D59" s="62"/>
    </row>
    <row r="60" spans="1:5" s="151" customFormat="1" x14ac:dyDescent="0.25">
      <c r="A60" s="70" t="s">
        <v>115</v>
      </c>
      <c r="B60" s="55" t="s">
        <v>16</v>
      </c>
      <c r="C60" s="116"/>
      <c r="D60" s="62"/>
    </row>
    <row r="61" spans="1:5" s="151" customFormat="1" x14ac:dyDescent="0.25">
      <c r="A61" s="70"/>
      <c r="B61" s="55"/>
      <c r="C61" s="156"/>
      <c r="D61" s="62"/>
    </row>
    <row r="62" spans="1:5" s="151" customFormat="1" x14ac:dyDescent="0.25">
      <c r="A62" s="70" t="s">
        <v>116</v>
      </c>
      <c r="B62" s="55" t="s">
        <v>177</v>
      </c>
      <c r="C62" s="116"/>
      <c r="D62" s="62"/>
      <c r="E62" s="163"/>
    </row>
    <row r="63" spans="1:5" s="151" customFormat="1" x14ac:dyDescent="0.25">
      <c r="A63" s="70"/>
      <c r="B63" s="55"/>
      <c r="C63" s="66"/>
      <c r="D63" s="62"/>
    </row>
    <row r="64" spans="1:5" s="151" customFormat="1" x14ac:dyDescent="0.25">
      <c r="A64" s="70" t="s">
        <v>181</v>
      </c>
      <c r="B64" s="55" t="s">
        <v>17</v>
      </c>
      <c r="C64" s="116"/>
      <c r="D64" s="62"/>
    </row>
    <row r="65" spans="1:4" s="151" customFormat="1" x14ac:dyDescent="0.25">
      <c r="A65" s="70"/>
      <c r="B65" s="55"/>
      <c r="C65" s="54"/>
      <c r="D65" s="62"/>
    </row>
    <row r="66" spans="1:4" s="151" customFormat="1" x14ac:dyDescent="0.25">
      <c r="A66" s="70"/>
      <c r="B66" s="55"/>
      <c r="C66" s="53"/>
      <c r="D66" s="62"/>
    </row>
    <row r="67" spans="1:4" s="151" customFormat="1" ht="18.75" x14ac:dyDescent="0.25">
      <c r="A67" s="72">
        <v>2.4</v>
      </c>
      <c r="B67" s="178" t="s">
        <v>20</v>
      </c>
      <c r="C67" s="178"/>
      <c r="D67" s="62"/>
    </row>
    <row r="68" spans="1:4" s="151" customFormat="1" x14ac:dyDescent="0.25">
      <c r="A68" s="70" t="s">
        <v>117</v>
      </c>
      <c r="B68" s="68" t="s">
        <v>205</v>
      </c>
      <c r="C68" s="112"/>
      <c r="D68" s="62"/>
    </row>
    <row r="69" spans="1:4" s="151" customFormat="1" x14ac:dyDescent="0.25">
      <c r="A69" s="70"/>
      <c r="B69" s="55" t="s">
        <v>21</v>
      </c>
      <c r="C69" s="96"/>
      <c r="D69" s="62"/>
    </row>
    <row r="70" spans="1:4" s="151" customFormat="1" x14ac:dyDescent="0.25">
      <c r="A70" s="70"/>
      <c r="B70" s="55" t="s">
        <v>22</v>
      </c>
      <c r="C70" s="96"/>
      <c r="D70" s="62"/>
    </row>
    <row r="71" spans="1:4" s="151" customFormat="1" x14ac:dyDescent="0.25">
      <c r="A71" s="70"/>
      <c r="B71" s="55" t="s">
        <v>23</v>
      </c>
      <c r="C71" s="96"/>
      <c r="D71" s="62"/>
    </row>
    <row r="72" spans="1:4" s="151" customFormat="1" x14ac:dyDescent="0.25">
      <c r="A72" s="70"/>
      <c r="B72" s="55" t="s">
        <v>24</v>
      </c>
      <c r="C72" s="96"/>
      <c r="D72" s="62"/>
    </row>
    <row r="73" spans="1:4" s="151" customFormat="1" x14ac:dyDescent="0.25">
      <c r="A73" s="70"/>
      <c r="B73" s="55" t="s">
        <v>25</v>
      </c>
      <c r="C73" s="96"/>
      <c r="D73" s="62"/>
    </row>
    <row r="74" spans="1:4" s="151" customFormat="1" x14ac:dyDescent="0.25">
      <c r="A74" s="70"/>
      <c r="B74" s="55" t="s">
        <v>169</v>
      </c>
      <c r="C74" s="96"/>
      <c r="D74" s="62"/>
    </row>
    <row r="75" spans="1:4" s="151" customFormat="1" x14ac:dyDescent="0.25">
      <c r="A75" s="70"/>
      <c r="B75" s="55" t="s">
        <v>26</v>
      </c>
      <c r="C75" s="96"/>
      <c r="D75" s="62"/>
    </row>
    <row r="76" spans="1:4" s="151" customFormat="1" x14ac:dyDescent="0.25">
      <c r="A76" s="70"/>
      <c r="B76" s="55" t="s">
        <v>27</v>
      </c>
      <c r="C76" s="96"/>
      <c r="D76" s="62"/>
    </row>
    <row r="77" spans="1:4" s="151" customFormat="1" x14ac:dyDescent="0.25">
      <c r="A77" s="70"/>
      <c r="B77" s="55" t="s">
        <v>28</v>
      </c>
      <c r="C77" s="96"/>
      <c r="D77" s="62"/>
    </row>
    <row r="78" spans="1:4" s="151" customFormat="1" x14ac:dyDescent="0.25">
      <c r="A78" s="70"/>
      <c r="B78" s="55" t="s">
        <v>29</v>
      </c>
      <c r="C78" s="96"/>
      <c r="D78" s="62"/>
    </row>
    <row r="79" spans="1:4" s="151" customFormat="1" x14ac:dyDescent="0.25">
      <c r="A79" s="70"/>
      <c r="B79" s="55" t="s">
        <v>30</v>
      </c>
      <c r="C79" s="96"/>
      <c r="D79" s="62"/>
    </row>
    <row r="80" spans="1:4" s="151" customFormat="1" x14ac:dyDescent="0.25">
      <c r="A80" s="70"/>
      <c r="B80" s="55" t="s">
        <v>31</v>
      </c>
      <c r="C80" s="96"/>
      <c r="D80" s="62"/>
    </row>
    <row r="81" spans="1:4" s="151" customFormat="1" x14ac:dyDescent="0.25">
      <c r="A81" s="70"/>
      <c r="B81" s="55" t="s">
        <v>32</v>
      </c>
      <c r="C81" s="96"/>
      <c r="D81" s="62"/>
    </row>
    <row r="82" spans="1:4" s="151" customFormat="1" x14ac:dyDescent="0.25">
      <c r="A82" s="70"/>
      <c r="B82" s="55" t="s">
        <v>33</v>
      </c>
      <c r="C82" s="96"/>
      <c r="D82" s="62"/>
    </row>
    <row r="83" spans="1:4" s="151" customFormat="1" x14ac:dyDescent="0.25">
      <c r="A83" s="70"/>
      <c r="B83" s="55" t="s">
        <v>34</v>
      </c>
      <c r="C83" s="96"/>
      <c r="D83" s="62"/>
    </row>
    <row r="84" spans="1:4" s="151" customFormat="1" x14ac:dyDescent="0.25">
      <c r="A84" s="70"/>
      <c r="B84" s="55" t="s">
        <v>35</v>
      </c>
      <c r="C84" s="96"/>
      <c r="D84" s="62"/>
    </row>
    <row r="85" spans="1:4" s="151" customFormat="1" x14ac:dyDescent="0.25">
      <c r="A85" s="70"/>
      <c r="B85" s="55"/>
      <c r="C85" s="53"/>
      <c r="D85" s="62"/>
    </row>
    <row r="86" spans="1:4" s="151" customFormat="1" x14ac:dyDescent="0.25">
      <c r="A86" s="70"/>
      <c r="B86" s="55"/>
      <c r="C86" s="53"/>
      <c r="D86" s="62"/>
    </row>
    <row r="87" spans="1:4" s="151" customFormat="1" ht="18.75" x14ac:dyDescent="0.25">
      <c r="A87" s="72">
        <v>2.5</v>
      </c>
      <c r="B87" s="178" t="s">
        <v>36</v>
      </c>
      <c r="C87" s="178"/>
      <c r="D87" s="62"/>
    </row>
    <row r="88" spans="1:4" s="151" customFormat="1" x14ac:dyDescent="0.25">
      <c r="A88" s="70" t="s">
        <v>118</v>
      </c>
      <c r="B88" s="55" t="s">
        <v>37</v>
      </c>
      <c r="C88" s="116"/>
      <c r="D88" s="62"/>
    </row>
    <row r="89" spans="1:4" s="151" customFormat="1" x14ac:dyDescent="0.25">
      <c r="A89" s="70"/>
      <c r="B89" s="55"/>
      <c r="C89" s="66"/>
      <c r="D89" s="62"/>
    </row>
    <row r="90" spans="1:4" s="151" customFormat="1" ht="30" x14ac:dyDescent="0.25">
      <c r="A90" s="74" t="s">
        <v>119</v>
      </c>
      <c r="B90" s="61" t="s">
        <v>206</v>
      </c>
      <c r="C90" s="116"/>
      <c r="D90" s="62"/>
    </row>
    <row r="91" spans="1:4" s="151" customFormat="1" x14ac:dyDescent="0.25">
      <c r="A91" s="70"/>
      <c r="B91" s="61"/>
      <c r="C91" s="53"/>
      <c r="D91" s="62"/>
    </row>
    <row r="92" spans="1:4" s="151" customFormat="1" ht="45" customHeight="1" x14ac:dyDescent="0.25">
      <c r="A92" s="74" t="s">
        <v>120</v>
      </c>
      <c r="B92" s="179" t="s">
        <v>207</v>
      </c>
      <c r="C92" s="179"/>
      <c r="D92" s="62"/>
    </row>
    <row r="93" spans="1:4" s="151" customFormat="1" x14ac:dyDescent="0.25">
      <c r="A93" s="70"/>
      <c r="B93" s="55" t="s">
        <v>38</v>
      </c>
      <c r="C93" s="116"/>
      <c r="D93" s="62"/>
    </row>
    <row r="94" spans="1:4" s="151" customFormat="1" x14ac:dyDescent="0.25">
      <c r="A94" s="70"/>
      <c r="B94" s="55" t="s">
        <v>39</v>
      </c>
      <c r="C94" s="116"/>
      <c r="D94" s="62"/>
    </row>
    <row r="95" spans="1:4" s="151" customFormat="1" x14ac:dyDescent="0.25">
      <c r="A95" s="70"/>
      <c r="B95" s="55" t="s">
        <v>40</v>
      </c>
      <c r="C95" s="116"/>
      <c r="D95" s="62"/>
    </row>
    <row r="96" spans="1:4" s="151" customFormat="1" x14ac:dyDescent="0.25">
      <c r="A96" s="70"/>
      <c r="B96" s="55" t="s">
        <v>41</v>
      </c>
      <c r="C96" s="116"/>
      <c r="D96" s="62"/>
    </row>
    <row r="97" spans="1:4" s="151" customFormat="1" x14ac:dyDescent="0.25">
      <c r="A97" s="70"/>
      <c r="B97" s="55" t="s">
        <v>42</v>
      </c>
      <c r="C97" s="116"/>
      <c r="D97" s="62"/>
    </row>
    <row r="98" spans="1:4" s="151" customFormat="1" x14ac:dyDescent="0.25">
      <c r="A98" s="70"/>
      <c r="B98" s="55"/>
      <c r="C98" s="54"/>
      <c r="D98" s="62"/>
    </row>
    <row r="99" spans="1:4" s="151" customFormat="1" ht="18.75" x14ac:dyDescent="0.25">
      <c r="A99" s="72">
        <v>2.6</v>
      </c>
      <c r="B99" s="178" t="s">
        <v>43</v>
      </c>
      <c r="C99" s="178"/>
      <c r="D99" s="62"/>
    </row>
    <row r="100" spans="1:4" s="151" customFormat="1" ht="30" x14ac:dyDescent="0.25">
      <c r="A100" s="75" t="s">
        <v>121</v>
      </c>
      <c r="B100" s="66" t="s">
        <v>44</v>
      </c>
      <c r="C100" s="118"/>
      <c r="D100" s="62"/>
    </row>
    <row r="101" spans="1:4" s="151" customFormat="1" ht="18.75" x14ac:dyDescent="0.25">
      <c r="A101" s="26"/>
      <c r="B101" s="66"/>
      <c r="C101" s="66"/>
      <c r="D101" s="62"/>
    </row>
    <row r="102" spans="1:4" s="151" customFormat="1" ht="30" x14ac:dyDescent="0.25">
      <c r="A102" s="75" t="s">
        <v>122</v>
      </c>
      <c r="B102" s="66" t="s">
        <v>45</v>
      </c>
      <c r="C102" s="118"/>
      <c r="D102" s="62"/>
    </row>
    <row r="103" spans="1:4" s="151" customFormat="1" ht="18.75" x14ac:dyDescent="0.25">
      <c r="A103" s="26"/>
      <c r="B103" s="66"/>
      <c r="C103" s="66"/>
      <c r="D103" s="62"/>
    </row>
    <row r="104" spans="1:4" s="151" customFormat="1" ht="30" x14ac:dyDescent="0.25">
      <c r="A104" s="75" t="s">
        <v>123</v>
      </c>
      <c r="B104" s="66" t="s">
        <v>46</v>
      </c>
      <c r="C104" s="118"/>
      <c r="D104" s="62"/>
    </row>
    <row r="105" spans="1:4" s="151" customFormat="1" x14ac:dyDescent="0.25">
      <c r="A105" s="70"/>
      <c r="B105" s="55"/>
      <c r="C105" s="61"/>
      <c r="D105" s="62"/>
    </row>
    <row r="106" spans="1:4" s="151" customFormat="1" ht="30" x14ac:dyDescent="0.25">
      <c r="A106" s="75" t="s">
        <v>124</v>
      </c>
      <c r="B106" s="67" t="s">
        <v>109</v>
      </c>
      <c r="C106" s="118"/>
      <c r="D106" s="62"/>
    </row>
    <row r="107" spans="1:4" s="151" customFormat="1" ht="18.75" x14ac:dyDescent="0.25">
      <c r="A107" s="26"/>
      <c r="B107" s="67"/>
      <c r="C107" s="64"/>
      <c r="D107" s="62"/>
    </row>
    <row r="108" spans="1:4" s="151" customFormat="1" ht="18.75" x14ac:dyDescent="0.25">
      <c r="A108" s="72">
        <v>2.7</v>
      </c>
      <c r="B108" s="178" t="s">
        <v>47</v>
      </c>
      <c r="C108" s="178"/>
      <c r="D108" s="62"/>
    </row>
    <row r="109" spans="1:4" s="151" customFormat="1" ht="48" customHeight="1" x14ac:dyDescent="0.25">
      <c r="A109" s="73"/>
      <c r="B109" s="180" t="s">
        <v>48</v>
      </c>
      <c r="C109" s="180"/>
      <c r="D109" s="62"/>
    </row>
    <row r="110" spans="1:4" s="151" customFormat="1" ht="18.75" x14ac:dyDescent="0.25">
      <c r="A110" s="73"/>
      <c r="B110" s="65"/>
      <c r="C110" s="63"/>
      <c r="D110" s="62"/>
    </row>
    <row r="111" spans="1:4" s="151" customFormat="1" x14ac:dyDescent="0.25">
      <c r="A111" s="75" t="s">
        <v>125</v>
      </c>
      <c r="B111" s="66" t="s">
        <v>49</v>
      </c>
      <c r="C111" s="98"/>
      <c r="D111" s="62"/>
    </row>
    <row r="112" spans="1:4" s="151" customFormat="1" x14ac:dyDescent="0.25">
      <c r="A112" s="76"/>
      <c r="B112" s="66"/>
      <c r="C112" s="54"/>
      <c r="D112" s="62"/>
    </row>
    <row r="113" spans="1:4" s="151" customFormat="1" ht="30" customHeight="1" x14ac:dyDescent="0.25">
      <c r="A113" s="75" t="s">
        <v>126</v>
      </c>
      <c r="B113" s="177" t="s">
        <v>184</v>
      </c>
      <c r="C113" s="177"/>
      <c r="D113" s="62"/>
    </row>
    <row r="114" spans="1:4" s="151" customFormat="1" x14ac:dyDescent="0.25">
      <c r="A114" s="76"/>
      <c r="B114" s="66" t="s">
        <v>50</v>
      </c>
      <c r="C114" s="119"/>
      <c r="D114" s="62"/>
    </row>
    <row r="115" spans="1:4" s="151" customFormat="1" x14ac:dyDescent="0.25">
      <c r="A115" s="76"/>
      <c r="B115" s="66" t="s">
        <v>51</v>
      </c>
      <c r="C115" s="120"/>
      <c r="D115" s="62"/>
    </row>
    <row r="116" spans="1:4" s="151" customFormat="1" x14ac:dyDescent="0.25">
      <c r="A116" s="76"/>
      <c r="B116" s="66" t="s">
        <v>52</v>
      </c>
      <c r="C116" s="120"/>
      <c r="D116" s="62"/>
    </row>
    <row r="117" spans="1:4" s="151" customFormat="1" x14ac:dyDescent="0.25">
      <c r="A117" s="76"/>
      <c r="B117" s="66" t="s">
        <v>53</v>
      </c>
      <c r="C117" s="121"/>
      <c r="D117" s="62"/>
    </row>
    <row r="118" spans="1:4" s="151" customFormat="1" x14ac:dyDescent="0.25">
      <c r="A118" s="76"/>
      <c r="B118" s="66" t="s">
        <v>54</v>
      </c>
      <c r="C118" s="120"/>
      <c r="D118" s="62"/>
    </row>
    <row r="119" spans="1:4" s="151" customFormat="1" x14ac:dyDescent="0.25">
      <c r="A119" s="76"/>
      <c r="B119" s="17"/>
      <c r="C119" s="54"/>
      <c r="D119" s="62"/>
    </row>
    <row r="120" spans="1:4" s="151" customFormat="1" ht="30" customHeight="1" x14ac:dyDescent="0.25">
      <c r="A120" s="75" t="s">
        <v>127</v>
      </c>
      <c r="B120" s="177" t="s">
        <v>185</v>
      </c>
      <c r="C120" s="177"/>
      <c r="D120" s="62"/>
    </row>
    <row r="121" spans="1:4" s="151" customFormat="1" x14ac:dyDescent="0.25">
      <c r="A121" s="76"/>
      <c r="B121" s="66" t="s">
        <v>50</v>
      </c>
      <c r="C121" s="119"/>
      <c r="D121" s="62"/>
    </row>
    <row r="122" spans="1:4" s="151" customFormat="1" x14ac:dyDescent="0.25">
      <c r="A122" s="76"/>
      <c r="B122" s="66" t="s">
        <v>51</v>
      </c>
      <c r="C122" s="120"/>
      <c r="D122" s="62"/>
    </row>
    <row r="123" spans="1:4" s="151" customFormat="1" x14ac:dyDescent="0.25">
      <c r="A123" s="76"/>
      <c r="B123" s="66" t="s">
        <v>52</v>
      </c>
      <c r="C123" s="120"/>
      <c r="D123" s="62"/>
    </row>
    <row r="124" spans="1:4" s="151" customFormat="1" x14ac:dyDescent="0.25">
      <c r="A124" s="76"/>
      <c r="B124" s="66" t="s">
        <v>53</v>
      </c>
      <c r="C124" s="121"/>
      <c r="D124" s="62"/>
    </row>
    <row r="125" spans="1:4" s="151" customFormat="1" x14ac:dyDescent="0.25">
      <c r="A125" s="76"/>
      <c r="B125" s="66" t="s">
        <v>54</v>
      </c>
      <c r="C125" s="120"/>
      <c r="D125" s="62"/>
    </row>
    <row r="126" spans="1:4" s="151" customFormat="1" x14ac:dyDescent="0.25">
      <c r="A126" s="76"/>
      <c r="B126" s="66"/>
      <c r="C126" s="54"/>
      <c r="D126" s="62"/>
    </row>
    <row r="127" spans="1:4" x14ac:dyDescent="0.25">
      <c r="A127" s="76"/>
      <c r="B127" s="66"/>
      <c r="C127" s="54"/>
      <c r="D127" s="8"/>
    </row>
    <row r="128" spans="1:4" x14ac:dyDescent="0.25">
      <c r="A128" s="76"/>
      <c r="B128" s="66"/>
      <c r="C128" s="54"/>
      <c r="D128" s="8"/>
    </row>
    <row r="129" spans="1:4" ht="18.75" x14ac:dyDescent="0.25">
      <c r="A129" s="70"/>
      <c r="B129" s="178" t="s">
        <v>198</v>
      </c>
      <c r="C129" s="178"/>
      <c r="D129" s="8"/>
    </row>
    <row r="130" spans="1:4" x14ac:dyDescent="0.25">
      <c r="A130" s="90"/>
      <c r="B130" s="91"/>
      <c r="C130" s="92"/>
      <c r="D130" s="93"/>
    </row>
    <row r="131" spans="1:4" x14ac:dyDescent="0.25"/>
    <row r="132" spans="1:4" x14ac:dyDescent="0.25"/>
    <row r="133" spans="1:4" x14ac:dyDescent="0.25"/>
    <row r="134" spans="1:4" x14ac:dyDescent="0.25"/>
    <row r="135" spans="1:4" x14ac:dyDescent="0.25"/>
    <row r="136" spans="1:4" x14ac:dyDescent="0.25"/>
    <row r="137" spans="1:4" x14ac:dyDescent="0.25"/>
  </sheetData>
  <sheetProtection algorithmName="SHA-512" hashValue="KPJQ8ah+j7ehgUTFx0WjHr3ep78rebumc9f+Xr6f1VfMUSw0YdDMoE/LJ078aPBOmdDVW9KG0C6NlDgQqwrLtA==" saltValue="gHmBtTISRu5joiF60TiMIQ==" spinCount="100000" sheet="1" objects="1" scenarios="1"/>
  <dataConsolidate/>
  <mergeCells count="17">
    <mergeCell ref="A1:D3"/>
    <mergeCell ref="B5:C5"/>
    <mergeCell ref="B14:C14"/>
    <mergeCell ref="B15:C15"/>
    <mergeCell ref="B17:C17"/>
    <mergeCell ref="B42:C42"/>
    <mergeCell ref="A4:D4"/>
    <mergeCell ref="B53:C53"/>
    <mergeCell ref="B67:C67"/>
    <mergeCell ref="B87:C87"/>
    <mergeCell ref="B113:C113"/>
    <mergeCell ref="B120:C120"/>
    <mergeCell ref="B129:C129"/>
    <mergeCell ref="B92:C92"/>
    <mergeCell ref="B99:C99"/>
    <mergeCell ref="B108:C108"/>
    <mergeCell ref="B109:C109"/>
  </mergeCells>
  <dataValidations count="3">
    <dataValidation type="list" allowBlank="1" showInputMessage="1" showErrorMessage="1" sqref="C69:C84" xr:uid="{49A39029-D187-40E6-AC9F-C968E09E5B93}">
      <formula1>"Yes"</formula1>
    </dataValidation>
    <dataValidation type="list" allowBlank="1" showInputMessage="1" showErrorMessage="1" sqref="C111" xr:uid="{60B6A74D-5277-4545-83AF-F8C7AFAA5F00}">
      <formula1>"Direct contractor to NZTA, Sub-contractor to NZTA, Do not currently work with NZTA"</formula1>
    </dataValidation>
    <dataValidation type="list" allowBlank="1" showInputMessage="1" showErrorMessage="1" sqref="C54:C55 C31" xr:uid="{9E142CE0-9BB4-4CAF-84F0-FA2F0978256C}">
      <formula1>"Yes, No"</formula1>
    </dataValidation>
  </dataValidations>
  <pageMargins left="0.7" right="0.7" top="0.75" bottom="0.75" header="0.3" footer="0.3"/>
  <pageSetup paperSize="9" orientation="portrait"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68C52-6494-46C1-9E21-9EBCBEABB227}">
  <sheetPr codeName="Sheet9"/>
  <dimension ref="A1:K66"/>
  <sheetViews>
    <sheetView showGridLines="0" zoomScaleNormal="100" workbookViewId="0">
      <selection activeCell="G9" sqref="G9"/>
    </sheetView>
  </sheetViews>
  <sheetFormatPr defaultColWidth="19.140625" defaultRowHeight="20.100000000000001" customHeight="1" zeroHeight="1" x14ac:dyDescent="0.25"/>
  <cols>
    <col min="1" max="1" width="7" style="87" customWidth="1"/>
    <col min="2" max="2" width="38.140625" style="18" customWidth="1"/>
    <col min="3" max="3" width="18.7109375" style="19" customWidth="1"/>
    <col min="4" max="4" width="39.85546875" style="22" bestFit="1" customWidth="1"/>
    <col min="5" max="5" width="13.42578125" style="22" bestFit="1" customWidth="1"/>
    <col min="6" max="6" width="17.85546875" style="2" customWidth="1"/>
    <col min="7" max="7" width="19.140625" style="20"/>
    <col min="8" max="16384" width="19.140625" style="4"/>
  </cols>
  <sheetData>
    <row r="1" spans="1:11" ht="15" x14ac:dyDescent="0.25">
      <c r="A1" s="187" t="s">
        <v>55</v>
      </c>
      <c r="B1" s="187"/>
      <c r="C1" s="187"/>
      <c r="D1" s="187"/>
      <c r="E1" s="187"/>
      <c r="F1" s="187"/>
      <c r="G1" s="187"/>
      <c r="H1" s="148"/>
    </row>
    <row r="2" spans="1:11" ht="15" x14ac:dyDescent="0.25">
      <c r="A2" s="187"/>
      <c r="B2" s="187"/>
      <c r="C2" s="187"/>
      <c r="D2" s="187"/>
      <c r="E2" s="187"/>
      <c r="F2" s="187"/>
      <c r="G2" s="187"/>
    </row>
    <row r="3" spans="1:11" ht="15" x14ac:dyDescent="0.25">
      <c r="A3" s="187"/>
      <c r="B3" s="187"/>
      <c r="C3" s="187"/>
      <c r="D3" s="187"/>
      <c r="E3" s="187"/>
      <c r="F3" s="187"/>
      <c r="G3" s="187"/>
    </row>
    <row r="4" spans="1:11" ht="17.25" customHeight="1" x14ac:dyDescent="0.25">
      <c r="A4" s="85"/>
      <c r="B4" s="14"/>
      <c r="C4" s="14"/>
      <c r="D4" s="14"/>
      <c r="E4" s="14"/>
      <c r="F4" s="14"/>
    </row>
    <row r="5" spans="1:11" s="12" customFormat="1" ht="23.25" x14ac:dyDescent="0.25">
      <c r="A5" s="10">
        <v>3</v>
      </c>
      <c r="B5" s="10" t="s">
        <v>56</v>
      </c>
      <c r="C5" s="15"/>
      <c r="D5" s="15"/>
      <c r="E5" s="15"/>
      <c r="F5" s="15"/>
      <c r="G5" s="25"/>
    </row>
    <row r="6" spans="1:11" s="12" customFormat="1" ht="99" customHeight="1" x14ac:dyDescent="0.25">
      <c r="A6" s="10"/>
      <c r="B6" s="194" t="s">
        <v>210</v>
      </c>
      <c r="C6" s="194"/>
      <c r="D6" s="194"/>
      <c r="E6" s="194"/>
      <c r="F6" s="194"/>
      <c r="G6" s="194"/>
    </row>
    <row r="7" spans="1:11" s="12" customFormat="1" ht="23.25" x14ac:dyDescent="0.25">
      <c r="A7" s="10"/>
      <c r="B7" s="162"/>
      <c r="C7" s="162"/>
      <c r="D7" s="162"/>
      <c r="E7" s="162"/>
      <c r="F7" s="162"/>
      <c r="G7" s="162"/>
    </row>
    <row r="8" spans="1:11" s="12" customFormat="1" ht="23.25" x14ac:dyDescent="0.25">
      <c r="A8" s="10"/>
      <c r="B8" s="195" t="s">
        <v>199</v>
      </c>
      <c r="C8" s="195"/>
      <c r="D8" s="196"/>
      <c r="E8" s="197"/>
      <c r="F8" s="198"/>
      <c r="G8" s="161"/>
    </row>
    <row r="9" spans="1:11" s="12" customFormat="1" ht="23.25" x14ac:dyDescent="0.25">
      <c r="A9" s="10"/>
      <c r="B9" s="159"/>
      <c r="C9" s="160"/>
      <c r="D9" s="160"/>
      <c r="E9" s="160"/>
      <c r="F9" s="160"/>
      <c r="G9" s="161"/>
    </row>
    <row r="10" spans="1:11" s="13" customFormat="1" ht="18.75" x14ac:dyDescent="0.25">
      <c r="A10" s="9">
        <v>3.1</v>
      </c>
      <c r="B10" s="193" t="s">
        <v>140</v>
      </c>
      <c r="C10" s="193"/>
      <c r="D10" s="16"/>
      <c r="E10" s="16"/>
      <c r="F10" s="16"/>
      <c r="G10" s="26"/>
    </row>
    <row r="11" spans="1:11" s="89" customFormat="1" ht="18.75" x14ac:dyDescent="0.25">
      <c r="A11" s="69"/>
      <c r="B11" s="192" t="s">
        <v>200</v>
      </c>
      <c r="C11" s="192"/>
      <c r="D11" s="192"/>
      <c r="E11" s="192"/>
      <c r="F11" s="192"/>
      <c r="G11" s="192"/>
    </row>
    <row r="12" spans="1:11" s="13" customFormat="1" ht="18.75" x14ac:dyDescent="0.25">
      <c r="A12" s="9"/>
      <c r="B12" s="192" t="s">
        <v>201</v>
      </c>
      <c r="C12" s="192"/>
      <c r="D12" s="192"/>
      <c r="E12" s="192"/>
      <c r="F12" s="192"/>
      <c r="G12" s="192"/>
    </row>
    <row r="13" spans="1:11" s="13" customFormat="1" ht="33" customHeight="1" x14ac:dyDescent="0.25">
      <c r="A13" s="9"/>
      <c r="B13" s="192" t="s">
        <v>202</v>
      </c>
      <c r="C13" s="192"/>
      <c r="D13" s="192"/>
      <c r="E13" s="192"/>
      <c r="F13" s="192"/>
      <c r="G13" s="192"/>
    </row>
    <row r="14" spans="1:11" s="7" customFormat="1" ht="27" customHeight="1" x14ac:dyDescent="0.25">
      <c r="A14" s="86"/>
      <c r="B14" s="43" t="s">
        <v>57</v>
      </c>
      <c r="C14" s="43" t="s">
        <v>58</v>
      </c>
      <c r="D14" s="43" t="s">
        <v>59</v>
      </c>
      <c r="E14" s="77" t="s">
        <v>141</v>
      </c>
      <c r="F14" s="43" t="s">
        <v>95</v>
      </c>
      <c r="G14" s="43" t="s">
        <v>94</v>
      </c>
    </row>
    <row r="15" spans="1:11" ht="20.100000000000001" customHeight="1" x14ac:dyDescent="0.25">
      <c r="B15" s="188" t="s">
        <v>110</v>
      </c>
      <c r="C15" s="189"/>
      <c r="D15" s="78" t="s">
        <v>62</v>
      </c>
      <c r="E15" s="99"/>
      <c r="F15" s="100"/>
      <c r="G15" s="101"/>
    </row>
    <row r="16" spans="1:11" ht="20.100000000000001" customHeight="1" x14ac:dyDescent="0.25">
      <c r="B16" s="188"/>
      <c r="C16" s="189"/>
      <c r="D16" s="78" t="s">
        <v>128</v>
      </c>
      <c r="E16" s="99"/>
      <c r="F16" s="100"/>
      <c r="G16" s="101"/>
      <c r="K16" s="5"/>
    </row>
    <row r="17" spans="2:7" ht="20.100000000000001" customHeight="1" x14ac:dyDescent="0.25">
      <c r="B17" s="188"/>
      <c r="C17" s="189"/>
      <c r="D17" s="78" t="s">
        <v>129</v>
      </c>
      <c r="E17" s="99"/>
      <c r="F17" s="100"/>
      <c r="G17" s="101"/>
    </row>
    <row r="18" spans="2:7" ht="20.100000000000001" customHeight="1" x14ac:dyDescent="0.25">
      <c r="B18" s="188"/>
      <c r="C18" s="189"/>
      <c r="D18" s="78" t="s">
        <v>61</v>
      </c>
      <c r="E18" s="99"/>
      <c r="F18" s="100"/>
      <c r="G18" s="101"/>
    </row>
    <row r="19" spans="2:7" ht="20.100000000000001" customHeight="1" x14ac:dyDescent="0.25">
      <c r="B19" s="188"/>
      <c r="C19" s="189"/>
      <c r="D19" s="78" t="s">
        <v>197</v>
      </c>
      <c r="E19" s="99"/>
      <c r="F19" s="100"/>
      <c r="G19" s="101"/>
    </row>
    <row r="20" spans="2:7" ht="20.100000000000001" customHeight="1" x14ac:dyDescent="0.25">
      <c r="B20" s="188"/>
      <c r="C20" s="189"/>
      <c r="D20" s="78" t="s">
        <v>130</v>
      </c>
      <c r="E20" s="99"/>
      <c r="F20" s="100"/>
      <c r="G20" s="101"/>
    </row>
    <row r="21" spans="2:7" ht="20.100000000000001" customHeight="1" x14ac:dyDescent="0.25">
      <c r="B21" s="188"/>
      <c r="C21" s="189"/>
      <c r="D21" s="78" t="s">
        <v>131</v>
      </c>
      <c r="E21" s="99"/>
      <c r="F21" s="100"/>
      <c r="G21" s="101"/>
    </row>
    <row r="22" spans="2:7" ht="20.100000000000001" customHeight="1" x14ac:dyDescent="0.25">
      <c r="B22" s="188"/>
      <c r="C22" s="189"/>
      <c r="D22" s="78" t="s">
        <v>60</v>
      </c>
      <c r="E22" s="99"/>
      <c r="F22" s="100"/>
      <c r="G22" s="101"/>
    </row>
    <row r="23" spans="2:7" ht="20.100000000000001" customHeight="1" x14ac:dyDescent="0.25">
      <c r="B23" s="188"/>
      <c r="C23" s="189"/>
      <c r="D23" s="78" t="s">
        <v>64</v>
      </c>
      <c r="E23" s="99"/>
      <c r="F23" s="100"/>
      <c r="G23" s="101"/>
    </row>
    <row r="24" spans="2:7" ht="20.100000000000001" customHeight="1" x14ac:dyDescent="0.25">
      <c r="B24" s="188"/>
      <c r="C24" s="189"/>
      <c r="D24" s="78" t="s">
        <v>132</v>
      </c>
      <c r="E24" s="99"/>
      <c r="F24" s="100"/>
      <c r="G24" s="101"/>
    </row>
    <row r="25" spans="2:7" ht="20.100000000000001" customHeight="1" x14ac:dyDescent="0.25">
      <c r="B25" s="188"/>
      <c r="C25" s="189"/>
      <c r="D25" s="78" t="s">
        <v>63</v>
      </c>
      <c r="E25" s="99"/>
      <c r="F25" s="100"/>
      <c r="G25" s="101"/>
    </row>
    <row r="26" spans="2:7" ht="20.100000000000001" customHeight="1" x14ac:dyDescent="0.25">
      <c r="B26" s="188"/>
      <c r="C26" s="189"/>
      <c r="D26" s="78" t="s">
        <v>133</v>
      </c>
      <c r="E26" s="99"/>
      <c r="F26" s="100"/>
      <c r="G26" s="101"/>
    </row>
    <row r="27" spans="2:7" ht="20.100000000000001" customHeight="1" x14ac:dyDescent="0.25">
      <c r="B27" s="188"/>
      <c r="C27" s="189"/>
      <c r="D27" s="78" t="s">
        <v>173</v>
      </c>
      <c r="E27" s="99"/>
      <c r="F27" s="100"/>
      <c r="G27" s="101"/>
    </row>
    <row r="28" spans="2:7" ht="15" customHeight="1" x14ac:dyDescent="0.25">
      <c r="B28" s="44"/>
      <c r="C28" s="45"/>
      <c r="D28" s="79"/>
      <c r="E28" s="46"/>
      <c r="F28" s="80"/>
      <c r="G28" s="58"/>
    </row>
    <row r="29" spans="2:7" ht="20.100000000000001" customHeight="1" x14ac:dyDescent="0.25">
      <c r="B29" s="191" t="s">
        <v>65</v>
      </c>
      <c r="C29" s="190"/>
      <c r="D29" s="47" t="s">
        <v>66</v>
      </c>
      <c r="E29" s="102"/>
      <c r="F29" s="103"/>
      <c r="G29" s="104"/>
    </row>
    <row r="30" spans="2:7" ht="20.100000000000001" customHeight="1" x14ac:dyDescent="0.25">
      <c r="B30" s="191"/>
      <c r="C30" s="190"/>
      <c r="D30" s="47" t="s">
        <v>67</v>
      </c>
      <c r="E30" s="102"/>
      <c r="F30" s="103"/>
      <c r="G30" s="104"/>
    </row>
    <row r="31" spans="2:7" ht="15" customHeight="1" x14ac:dyDescent="0.25">
      <c r="B31" s="44"/>
      <c r="C31" s="45"/>
      <c r="D31" s="79"/>
      <c r="E31" s="46"/>
      <c r="F31" s="80"/>
      <c r="G31" s="58"/>
    </row>
    <row r="32" spans="2:7" ht="20.100000000000001" customHeight="1" x14ac:dyDescent="0.25">
      <c r="B32" s="201" t="s">
        <v>68</v>
      </c>
      <c r="C32" s="202"/>
      <c r="D32" s="48" t="s">
        <v>134</v>
      </c>
      <c r="E32" s="105"/>
      <c r="F32" s="106"/>
      <c r="G32" s="107"/>
    </row>
    <row r="33" spans="1:7" ht="20.100000000000001" customHeight="1" x14ac:dyDescent="0.25">
      <c r="B33" s="201"/>
      <c r="C33" s="202"/>
      <c r="D33" s="48" t="s">
        <v>69</v>
      </c>
      <c r="E33" s="105"/>
      <c r="F33" s="106"/>
      <c r="G33" s="107"/>
    </row>
    <row r="34" spans="1:7" ht="20.100000000000001" customHeight="1" x14ac:dyDescent="0.25">
      <c r="B34" s="201"/>
      <c r="C34" s="202"/>
      <c r="D34" s="48" t="s">
        <v>71</v>
      </c>
      <c r="E34" s="105"/>
      <c r="F34" s="106"/>
      <c r="G34" s="107"/>
    </row>
    <row r="35" spans="1:7" ht="20.100000000000001" customHeight="1" x14ac:dyDescent="0.25">
      <c r="B35" s="201"/>
      <c r="C35" s="202"/>
      <c r="D35" s="48" t="s">
        <v>72</v>
      </c>
      <c r="E35" s="105"/>
      <c r="F35" s="106"/>
      <c r="G35" s="107"/>
    </row>
    <row r="36" spans="1:7" ht="20.100000000000001" customHeight="1" x14ac:dyDescent="0.25">
      <c r="B36" s="201"/>
      <c r="C36" s="202"/>
      <c r="D36" s="48" t="s">
        <v>70</v>
      </c>
      <c r="E36" s="105"/>
      <c r="F36" s="106"/>
      <c r="G36" s="107"/>
    </row>
    <row r="37" spans="1:7" ht="20.100000000000001" customHeight="1" x14ac:dyDescent="0.25">
      <c r="B37" s="201"/>
      <c r="C37" s="202"/>
      <c r="D37" s="48" t="s">
        <v>135</v>
      </c>
      <c r="E37" s="105"/>
      <c r="F37" s="106"/>
      <c r="G37" s="107"/>
    </row>
    <row r="38" spans="1:7" ht="15" customHeight="1" x14ac:dyDescent="0.25">
      <c r="B38" s="44"/>
      <c r="C38" s="45"/>
      <c r="D38" s="79"/>
      <c r="E38" s="46"/>
      <c r="F38" s="80"/>
      <c r="G38" s="58"/>
    </row>
    <row r="39" spans="1:7" ht="20.100000000000001" customHeight="1" x14ac:dyDescent="0.25">
      <c r="B39" s="204" t="s">
        <v>73</v>
      </c>
      <c r="C39" s="203"/>
      <c r="D39" s="49" t="s">
        <v>136</v>
      </c>
      <c r="E39" s="108"/>
      <c r="F39" s="109"/>
      <c r="G39" s="110"/>
    </row>
    <row r="40" spans="1:7" ht="20.100000000000001" customHeight="1" x14ac:dyDescent="0.25">
      <c r="B40" s="204"/>
      <c r="C40" s="203"/>
      <c r="D40" s="49" t="s">
        <v>137</v>
      </c>
      <c r="E40" s="108"/>
      <c r="F40" s="109"/>
      <c r="G40" s="110"/>
    </row>
    <row r="41" spans="1:7" ht="20.100000000000001" customHeight="1" x14ac:dyDescent="0.25">
      <c r="B41" s="204"/>
      <c r="C41" s="203"/>
      <c r="D41" s="49" t="s">
        <v>74</v>
      </c>
      <c r="E41" s="108"/>
      <c r="F41" s="109"/>
      <c r="G41" s="110"/>
    </row>
    <row r="42" spans="1:7" ht="20.100000000000001" customHeight="1" x14ac:dyDescent="0.25">
      <c r="B42" s="204"/>
      <c r="C42" s="203"/>
      <c r="D42" s="49" t="s">
        <v>138</v>
      </c>
      <c r="E42" s="108"/>
      <c r="F42" s="109"/>
      <c r="G42" s="110"/>
    </row>
    <row r="43" spans="1:7" ht="20.100000000000001" customHeight="1" x14ac:dyDescent="0.25">
      <c r="B43" s="204"/>
      <c r="C43" s="203"/>
      <c r="D43" s="49" t="s">
        <v>139</v>
      </c>
      <c r="E43" s="108"/>
      <c r="F43" s="109"/>
      <c r="G43" s="110"/>
    </row>
    <row r="44" spans="1:7" ht="20.100000000000001" customHeight="1" x14ac:dyDescent="0.25">
      <c r="D44" s="21"/>
      <c r="E44" s="21"/>
    </row>
    <row r="45" spans="1:7" s="13" customFormat="1" ht="18.75" x14ac:dyDescent="0.3">
      <c r="A45" s="9">
        <v>3.2</v>
      </c>
      <c r="B45" s="199" t="s">
        <v>75</v>
      </c>
      <c r="C45" s="199"/>
      <c r="D45" s="16"/>
      <c r="E45" s="16"/>
      <c r="F45" s="16"/>
      <c r="G45" s="26"/>
    </row>
    <row r="46" spans="1:7" s="13" customFormat="1" ht="33" customHeight="1" x14ac:dyDescent="0.25">
      <c r="A46" s="84"/>
      <c r="B46" s="192" t="s">
        <v>203</v>
      </c>
      <c r="C46" s="192"/>
      <c r="D46" s="192"/>
      <c r="E46" s="192"/>
      <c r="F46" s="192"/>
      <c r="G46" s="192"/>
    </row>
    <row r="47" spans="1:7" s="13" customFormat="1" ht="18.75" x14ac:dyDescent="0.25">
      <c r="A47" s="9"/>
      <c r="B47" s="210" t="s">
        <v>142</v>
      </c>
      <c r="C47" s="192"/>
      <c r="D47" s="192"/>
      <c r="E47" s="192"/>
      <c r="F47" s="192"/>
      <c r="G47" s="192"/>
    </row>
    <row r="48" spans="1:7" ht="20.100000000000001" customHeight="1" x14ac:dyDescent="0.25">
      <c r="B48" s="59" t="s">
        <v>76</v>
      </c>
      <c r="C48" s="212" t="s">
        <v>77</v>
      </c>
      <c r="D48" s="212"/>
      <c r="E48" s="212"/>
      <c r="F48" s="212"/>
    </row>
    <row r="49" spans="1:7" ht="24.95" customHeight="1" x14ac:dyDescent="0.25">
      <c r="B49" s="205" t="s">
        <v>78</v>
      </c>
      <c r="C49" s="200"/>
      <c r="D49" s="200"/>
      <c r="E49" s="200"/>
      <c r="F49" s="200"/>
      <c r="G49" s="94" t="e">
        <f>VLOOKUP(C49,'Dropdown List'!$B$2:$C$5,2,FALSE)</f>
        <v>#N/A</v>
      </c>
    </row>
    <row r="50" spans="1:7" ht="24.95" customHeight="1" x14ac:dyDescent="0.25">
      <c r="B50" s="205"/>
      <c r="C50" s="206" t="str">
        <f>IF(C49="ISO 9001 Certified by an accredited organisation &amp; compliant with NZTA Z/1 and Z/8","Certificate Issue Date: ",IF(C49="Compliant with ISO 9001, independently audited &amp; compliant with NZTA Z/1 and Z/8","Audit Report Issue Date: ",""))</f>
        <v/>
      </c>
      <c r="D50" s="206"/>
      <c r="E50" s="206"/>
      <c r="F50" s="113"/>
      <c r="G50" s="94"/>
    </row>
    <row r="51" spans="1:7" ht="24.95" customHeight="1" x14ac:dyDescent="0.25">
      <c r="B51" s="205"/>
      <c r="C51" s="206" t="str">
        <f>IF(C49="ISO 9001 Certified by an accredited organisation &amp; compliant with NZTA Z/1 and Z/8","Certificate Expiry Date: ",IF(C49="Compliant with ISO 9001, independently audited &amp; compliant with NZTA Z/1 and Z/8","Audit Report Expiry Date (if applicable): ",""))</f>
        <v/>
      </c>
      <c r="D51" s="206"/>
      <c r="E51" s="206"/>
      <c r="F51" s="113"/>
      <c r="G51" s="94"/>
    </row>
    <row r="52" spans="1:7" ht="24.95" customHeight="1" x14ac:dyDescent="0.25">
      <c r="B52" s="209" t="s">
        <v>79</v>
      </c>
      <c r="C52" s="208"/>
      <c r="D52" s="208"/>
      <c r="E52" s="208"/>
      <c r="F52" s="208"/>
      <c r="G52" s="94" t="e">
        <f>VLOOKUP(C52,'Dropdown List'!$D$2:$E$4,2,FALSE)</f>
        <v>#N/A</v>
      </c>
    </row>
    <row r="53" spans="1:7" ht="24.95" customHeight="1" x14ac:dyDescent="0.25">
      <c r="B53" s="209"/>
      <c r="C53" s="211" t="str">
        <f>IF(C52="ISO 14001 Certified by an accredited organisation &amp; compliant with NZTA Z/19","Certificate Issue Date: ","")</f>
        <v/>
      </c>
      <c r="D53" s="211"/>
      <c r="E53" s="211"/>
      <c r="F53" s="114"/>
      <c r="G53" s="94"/>
    </row>
    <row r="54" spans="1:7" ht="24.95" customHeight="1" x14ac:dyDescent="0.25">
      <c r="B54" s="209"/>
      <c r="C54" s="211" t="str">
        <f>IF(C52="ISO 14001 Certified by an accredited organisation &amp; compliant with NZTA Z/19","Certificate Expiry Date: ","")</f>
        <v/>
      </c>
      <c r="D54" s="211"/>
      <c r="E54" s="211"/>
      <c r="F54" s="114"/>
      <c r="G54" s="94"/>
    </row>
    <row r="55" spans="1:7" ht="56.25" customHeight="1" x14ac:dyDescent="0.25">
      <c r="B55" s="31" t="s">
        <v>90</v>
      </c>
      <c r="C55" s="207"/>
      <c r="D55" s="207"/>
      <c r="E55" s="207"/>
      <c r="F55" s="207"/>
      <c r="G55" s="94" t="e">
        <f>VLOOKUP(C55,'Dropdown List'!$F$2:$G$6,2,FALSE)</f>
        <v>#N/A</v>
      </c>
    </row>
    <row r="56" spans="1:7" ht="20.100000000000001" customHeight="1" x14ac:dyDescent="0.25">
      <c r="D56" s="40"/>
      <c r="E56" s="40"/>
      <c r="G56" s="94"/>
    </row>
    <row r="57" spans="1:7" ht="20.100000000000001" customHeight="1" x14ac:dyDescent="0.25">
      <c r="B57" s="3" t="s">
        <v>80</v>
      </c>
      <c r="D57" s="40"/>
      <c r="E57" s="40"/>
    </row>
    <row r="58" spans="1:7" ht="20.100000000000001" customHeight="1" x14ac:dyDescent="0.25">
      <c r="B58" s="42" t="s">
        <v>81</v>
      </c>
      <c r="C58" s="41" t="str" cm="1">
        <f t="array" ref="C58">IFERROR(_xlfn.SWITCH(MAX($G$49:$G$55),1,"A",2,"B",3,"C",4,"D"),"")</f>
        <v/>
      </c>
      <c r="D58" s="20"/>
      <c r="E58" s="20"/>
      <c r="F58" s="19"/>
    </row>
    <row r="59" spans="1:7" ht="20.100000000000001" customHeight="1" x14ac:dyDescent="0.25">
      <c r="D59" s="21"/>
      <c r="E59" s="21"/>
    </row>
    <row r="60" spans="1:7" ht="20.100000000000001" customHeight="1" x14ac:dyDescent="0.25">
      <c r="A60" s="88"/>
      <c r="B60" s="50"/>
      <c r="C60" s="51"/>
      <c r="D60" s="52"/>
      <c r="E60" s="52"/>
      <c r="F60" s="81"/>
      <c r="G60" s="81"/>
    </row>
    <row r="61" spans="1:7" ht="20.100000000000001" customHeight="1" x14ac:dyDescent="0.25">
      <c r="B61" s="11" t="s">
        <v>204</v>
      </c>
      <c r="D61" s="21"/>
      <c r="E61" s="21"/>
      <c r="F61" s="82"/>
    </row>
    <row r="62" spans="1:7" s="23" customFormat="1" ht="20.100000000000001" customHeight="1" x14ac:dyDescent="0.25">
      <c r="A62" s="87"/>
      <c r="B62" s="28" t="s">
        <v>82</v>
      </c>
      <c r="C62" s="29"/>
      <c r="D62" s="30"/>
      <c r="E62" s="30"/>
      <c r="F62" s="83"/>
      <c r="G62" s="27"/>
    </row>
    <row r="63" spans="1:7" ht="20.100000000000001" customHeight="1" x14ac:dyDescent="0.25">
      <c r="B63" s="24" t="s">
        <v>83</v>
      </c>
      <c r="D63" s="21"/>
      <c r="E63" s="21"/>
    </row>
    <row r="64" spans="1:7" ht="20.100000000000001" customHeight="1" x14ac:dyDescent="0.25">
      <c r="B64" s="24" t="s">
        <v>84</v>
      </c>
      <c r="D64" s="21"/>
      <c r="E64" s="21"/>
    </row>
    <row r="65" spans="2:5" ht="20.100000000000001" customHeight="1" x14ac:dyDescent="0.25">
      <c r="B65" s="24" t="s">
        <v>85</v>
      </c>
      <c r="D65" s="21"/>
      <c r="E65" s="21"/>
    </row>
    <row r="66" spans="2:5" ht="20.100000000000001" customHeight="1" x14ac:dyDescent="0.25"/>
  </sheetData>
  <sheetProtection algorithmName="SHA-512" hashValue="mWO+hQIEaBHyzr+xCUyT1Gw22DpvNoEOKvLCfKuEyxCasOXSR80PW7E93qODlxv/cV9vm6qiV+rG7Uv7mAQEgw==" saltValue="iA7shtxYAGZvk1Z+TmAlag==" spinCount="100000" sheet="1" formatCells="0"/>
  <mergeCells count="29">
    <mergeCell ref="C55:F55"/>
    <mergeCell ref="C52:F52"/>
    <mergeCell ref="B52:B54"/>
    <mergeCell ref="B47:G47"/>
    <mergeCell ref="B46:G46"/>
    <mergeCell ref="C54:E54"/>
    <mergeCell ref="C53:E53"/>
    <mergeCell ref="C48:F48"/>
    <mergeCell ref="B45:C45"/>
    <mergeCell ref="C49:F49"/>
    <mergeCell ref="B32:B37"/>
    <mergeCell ref="C32:C37"/>
    <mergeCell ref="C39:C43"/>
    <mergeCell ref="B39:B43"/>
    <mergeCell ref="B49:B51"/>
    <mergeCell ref="C50:E50"/>
    <mergeCell ref="C51:E51"/>
    <mergeCell ref="A1:G3"/>
    <mergeCell ref="B15:B27"/>
    <mergeCell ref="C15:C27"/>
    <mergeCell ref="C29:C30"/>
    <mergeCell ref="B29:B30"/>
    <mergeCell ref="B11:G11"/>
    <mergeCell ref="B12:G12"/>
    <mergeCell ref="B10:C10"/>
    <mergeCell ref="B13:G13"/>
    <mergeCell ref="B6:G6"/>
    <mergeCell ref="B8:C8"/>
    <mergeCell ref="D8:F8"/>
  </mergeCells>
  <conditionalFormatting sqref="D15:E27">
    <cfRule type="expression" dxfId="20" priority="38">
      <formula>#REF!</formula>
    </cfRule>
  </conditionalFormatting>
  <conditionalFormatting sqref="D29:E30">
    <cfRule type="expression" dxfId="19" priority="39">
      <formula>#REF!</formula>
    </cfRule>
  </conditionalFormatting>
  <conditionalFormatting sqref="D32:E37">
    <cfRule type="expression" dxfId="18" priority="40">
      <formula>#REF!</formula>
    </cfRule>
  </conditionalFormatting>
  <conditionalFormatting sqref="D39:E43">
    <cfRule type="expression" dxfId="17" priority="41">
      <formula>#REF!</formula>
    </cfRule>
  </conditionalFormatting>
  <conditionalFormatting sqref="C15">
    <cfRule type="cellIs" dxfId="16" priority="29" operator="equal">
      <formula>FALSE</formula>
    </cfRule>
  </conditionalFormatting>
  <conditionalFormatting sqref="C29">
    <cfRule type="cellIs" dxfId="15" priority="28" operator="equal">
      <formula>FALSE</formula>
    </cfRule>
  </conditionalFormatting>
  <conditionalFormatting sqref="C32">
    <cfRule type="cellIs" dxfId="14" priority="26" operator="equal">
      <formula>FALSE</formula>
    </cfRule>
  </conditionalFormatting>
  <conditionalFormatting sqref="C39">
    <cfRule type="cellIs" dxfId="13" priority="22" operator="equal">
      <formula>FALSE</formula>
    </cfRule>
  </conditionalFormatting>
  <conditionalFormatting sqref="F50">
    <cfRule type="expression" dxfId="12" priority="8">
      <formula>C50=""</formula>
    </cfRule>
    <cfRule type="expression" dxfId="11" priority="12">
      <formula>NOT(ISBLANK(C50))</formula>
    </cfRule>
  </conditionalFormatting>
  <conditionalFormatting sqref="F51">
    <cfRule type="expression" dxfId="10" priority="7">
      <formula>C51=""</formula>
    </cfRule>
    <cfRule type="expression" dxfId="9" priority="11">
      <formula>NOT(ISBLANK(C51))</formula>
    </cfRule>
  </conditionalFormatting>
  <conditionalFormatting sqref="F53">
    <cfRule type="expression" dxfId="8" priority="4">
      <formula>C53=""</formula>
    </cfRule>
    <cfRule type="expression" dxfId="7" priority="10">
      <formula>NOT(ISBLANK(C53))</formula>
    </cfRule>
  </conditionalFormatting>
  <conditionalFormatting sqref="F54">
    <cfRule type="expression" dxfId="6" priority="1">
      <formula>C54=""</formula>
    </cfRule>
    <cfRule type="expression" dxfId="5" priority="9">
      <formula>NOT(ISBLANK(C54))</formula>
    </cfRule>
  </conditionalFormatting>
  <conditionalFormatting sqref="C50:C51 C53:C54">
    <cfRule type="containsBlanks" dxfId="4" priority="6">
      <formula>LEN(TRIM(C50))=0</formula>
    </cfRule>
  </conditionalFormatting>
  <conditionalFormatting sqref="F15:F27">
    <cfRule type="expression" dxfId="3" priority="66">
      <formula>AND(#REF!,#REF!)</formula>
    </cfRule>
  </conditionalFormatting>
  <conditionalFormatting sqref="F29:F30">
    <cfRule type="expression" dxfId="2" priority="67">
      <formula>AND(#REF!,#REF!)</formula>
    </cfRule>
  </conditionalFormatting>
  <conditionalFormatting sqref="F39:F43">
    <cfRule type="expression" dxfId="1" priority="68">
      <formula>AND(#REF!,#REF!)</formula>
    </cfRule>
  </conditionalFormatting>
  <conditionalFormatting sqref="F32:F37">
    <cfRule type="expression" dxfId="0" priority="69">
      <formula>AND(#REF!,#REF!)</formula>
    </cfRule>
  </conditionalFormatting>
  <dataValidations count="4">
    <dataValidation type="list" allowBlank="1" showInputMessage="1" showErrorMessage="1" sqref="C29 C15 C32:C37 C39:C43" xr:uid="{185953F6-B75E-4E75-AE7D-8C1530886808}">
      <formula1>"A,B,C,D,N/A"</formula1>
    </dataValidation>
    <dataValidation type="date" allowBlank="1" showInputMessage="1" showErrorMessage="1" promptTitle="Date Format" prompt="dd/mm/yyyy" sqref="F53:F54 F50:F51" xr:uid="{6BE2C09D-014F-4DD2-AB53-13E86867F961}">
      <formula1>36526</formula1>
      <formula2>401768</formula2>
    </dataValidation>
    <dataValidation type="list" allowBlank="1" showInputMessage="1" showErrorMessage="1" sqref="E29:E30 E32:E37 E39:E43 E15:E27" xr:uid="{0F841129-5CCB-4D61-BC27-602DF8BA1688}">
      <formula1>"Yes"</formula1>
    </dataValidation>
    <dataValidation type="list" allowBlank="1" showInputMessage="1" showErrorMessage="1" sqref="F15:F27 F29:F30 F32:F37 F39:F43" xr:uid="{7E86DEE7-0EA8-49D3-9CB6-08A598BB2A37}">
      <formula1>"Yes, No"</formula1>
    </dataValidation>
  </dataValidations>
  <hyperlinks>
    <hyperlink ref="B62" r:id="rId1" xr:uid="{43E8DEBA-CB13-448D-9C25-830FD8D84BFA}"/>
  </hyperlinks>
  <pageMargins left="0.7" right="0.7" top="0.75" bottom="0.75" header="0.3" footer="0.3"/>
  <pageSetup paperSize="9" orientation="portrait" horizontalDpi="200" verticalDpi="200" r:id="rId2"/>
  <drawing r:id="rId3"/>
  <extLst>
    <ext xmlns:x14="http://schemas.microsoft.com/office/spreadsheetml/2009/9/main" uri="{CCE6A557-97BC-4b89-ADB6-D9C93CAAB3DF}">
      <x14:dataValidations xmlns:xm="http://schemas.microsoft.com/office/excel/2006/main" count="4">
        <x14:dataValidation type="list" allowBlank="1" showInputMessage="1" showErrorMessage="1" xr:uid="{CB7637EB-304D-4239-A5D9-17A1E40EF1CD}">
          <x14:formula1>
            <xm:f>'Dropdown List'!$I$3:$I$13</xm:f>
          </x14:formula1>
          <xm:sqref>G39:G43 G15:G27 G29:G30 G32:G37</xm:sqref>
        </x14:dataValidation>
        <x14:dataValidation type="list" allowBlank="1" showInputMessage="1" showErrorMessage="1" xr:uid="{D8C4B8B2-D6B5-4B71-AA8A-F8CD861CE3B7}">
          <x14:formula1>
            <xm:f>'Dropdown List'!$B$3:$B$5</xm:f>
          </x14:formula1>
          <xm:sqref>C49:F49</xm:sqref>
        </x14:dataValidation>
        <x14:dataValidation type="list" allowBlank="1" showInputMessage="1" showErrorMessage="1" xr:uid="{C897BAD7-2EF7-4F96-9AAD-9688D71851BD}">
          <x14:formula1>
            <xm:f>'Dropdown List'!$D$3:$D$4</xm:f>
          </x14:formula1>
          <xm:sqref>C52:F52</xm:sqref>
        </x14:dataValidation>
        <x14:dataValidation type="list" allowBlank="1" showInputMessage="1" showErrorMessage="1" xr:uid="{686E2BD6-0795-4635-A990-D9E704242D63}">
          <x14:formula1>
            <xm:f>'Dropdown List'!$F$3:$F$6</xm:f>
          </x14:formula1>
          <xm:sqref>C55:F55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28EB-B162-4D4F-B7CB-CDCDAAF76CEC}">
  <sheetPr codeName="Sheet10"/>
  <dimension ref="A1:CF22"/>
  <sheetViews>
    <sheetView showGridLines="0" showZeros="0" topLeftCell="A2" zoomScaleNormal="100" workbookViewId="0">
      <selection activeCell="B4" sqref="B4"/>
    </sheetView>
  </sheetViews>
  <sheetFormatPr defaultColWidth="9.140625" defaultRowHeight="20.100000000000001" customHeight="1" zeroHeight="1" x14ac:dyDescent="0.25"/>
  <cols>
    <col min="1" max="9" width="21.42578125" style="123" customWidth="1"/>
    <col min="10" max="10" width="11.140625" style="123" bestFit="1" customWidth="1"/>
    <col min="11" max="11" width="14.28515625" style="123" customWidth="1"/>
    <col min="12" max="12" width="24" style="123" bestFit="1" customWidth="1"/>
    <col min="13" max="13" width="10.85546875" style="123" bestFit="1" customWidth="1"/>
    <col min="14" max="17" width="10.85546875" style="123" customWidth="1"/>
    <col min="18" max="33" width="11.140625" style="122" customWidth="1"/>
    <col min="34" max="34" width="12.7109375" style="122" customWidth="1"/>
    <col min="35" max="35" width="12.28515625" style="122" bestFit="1" customWidth="1"/>
    <col min="36" max="36" width="10" style="122" bestFit="1" customWidth="1"/>
    <col min="37" max="37" width="7.42578125" style="122" bestFit="1" customWidth="1"/>
    <col min="38" max="38" width="10.140625" style="122" bestFit="1" customWidth="1"/>
    <col min="39" max="39" width="11.28515625" style="122" customWidth="1"/>
    <col min="40" max="40" width="10.85546875" style="122" bestFit="1" customWidth="1"/>
    <col min="41" max="41" width="11.140625" style="122" bestFit="1" customWidth="1"/>
    <col min="42" max="42" width="12.7109375" style="122" bestFit="1" customWidth="1"/>
    <col min="43" max="43" width="13.85546875" style="122" bestFit="1" customWidth="1"/>
    <col min="44" max="46" width="13.85546875" style="122" customWidth="1"/>
    <col min="47" max="47" width="19.42578125" style="122" customWidth="1"/>
    <col min="48" max="50" width="15.5703125" style="122" customWidth="1"/>
    <col min="51" max="51" width="17.7109375" style="122" customWidth="1"/>
    <col min="52" max="52" width="12" style="122" customWidth="1"/>
    <col min="53" max="53" width="13.85546875" style="122" customWidth="1"/>
    <col min="54" max="54" width="28" style="122" customWidth="1"/>
    <col min="55" max="55" width="12.7109375" style="122" customWidth="1"/>
    <col min="56" max="56" width="11.5703125" style="122" customWidth="1"/>
    <col min="57" max="57" width="12" style="122" customWidth="1"/>
    <col min="58" max="58" width="12.5703125" style="122" customWidth="1"/>
    <col min="59" max="60" width="9.140625" style="122" customWidth="1"/>
    <col min="61" max="61" width="10.7109375" style="122" customWidth="1"/>
    <col min="62" max="62" width="9.140625" style="122" customWidth="1"/>
    <col min="63" max="63" width="10.5703125" style="122" customWidth="1"/>
    <col min="64" max="64" width="9.140625" style="122" customWidth="1"/>
    <col min="65" max="65" width="11.5703125" style="122" customWidth="1"/>
    <col min="66" max="66" width="12.85546875" style="122" customWidth="1"/>
    <col min="67" max="71" width="9.140625" style="122" customWidth="1"/>
    <col min="72" max="72" width="12.28515625" style="122" bestFit="1" customWidth="1"/>
    <col min="73" max="79" width="9.140625" style="122" customWidth="1"/>
    <col min="80" max="80" width="9.5703125" style="122" customWidth="1"/>
    <col min="81" max="81" width="9.140625" style="122" customWidth="1"/>
    <col min="82" max="82" width="10" style="122" customWidth="1"/>
    <col min="83" max="84" width="9.140625" style="122" customWidth="1"/>
    <col min="85" max="16384" width="9.140625" style="122"/>
  </cols>
  <sheetData>
    <row r="1" spans="1:84" ht="20.100000000000001" hidden="1" customHeight="1" x14ac:dyDescent="0.25">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row>
    <row r="2" spans="1:84" s="125" customFormat="1" ht="39.950000000000003" customHeight="1" x14ac:dyDescent="0.25">
      <c r="A2" s="233" t="s">
        <v>186</v>
      </c>
      <c r="B2" s="234"/>
      <c r="C2" s="234"/>
      <c r="D2" s="234"/>
      <c r="E2" s="234"/>
      <c r="F2" s="234"/>
      <c r="G2" s="234"/>
      <c r="H2" s="234"/>
      <c r="I2" s="235"/>
      <c r="J2" s="237" t="s">
        <v>145</v>
      </c>
      <c r="K2" s="237"/>
      <c r="L2" s="237"/>
      <c r="M2" s="237"/>
      <c r="N2" s="214" t="s">
        <v>168</v>
      </c>
      <c r="O2" s="215"/>
      <c r="P2" s="215"/>
      <c r="Q2" s="216"/>
      <c r="R2" s="236" t="s">
        <v>87</v>
      </c>
      <c r="S2" s="236"/>
      <c r="T2" s="236"/>
      <c r="U2" s="236"/>
      <c r="V2" s="236"/>
      <c r="W2" s="236"/>
      <c r="X2" s="236"/>
      <c r="Y2" s="236"/>
      <c r="Z2" s="236"/>
      <c r="AA2" s="236"/>
      <c r="AB2" s="236"/>
      <c r="AC2" s="236"/>
      <c r="AD2" s="236"/>
      <c r="AE2" s="236"/>
      <c r="AF2" s="236"/>
      <c r="AG2" s="236"/>
      <c r="AH2" s="238" t="s">
        <v>167</v>
      </c>
      <c r="AI2" s="238"/>
      <c r="AJ2" s="239" t="s">
        <v>156</v>
      </c>
      <c r="AK2" s="239"/>
      <c r="AL2" s="239"/>
      <c r="AM2" s="239"/>
      <c r="AN2" s="239"/>
      <c r="AO2" s="213" t="s">
        <v>43</v>
      </c>
      <c r="AP2" s="213"/>
      <c r="AQ2" s="213"/>
      <c r="AR2" s="213"/>
      <c r="AS2" s="173" t="s">
        <v>47</v>
      </c>
      <c r="AT2" s="217" t="s">
        <v>194</v>
      </c>
      <c r="AU2" s="232" t="s">
        <v>157</v>
      </c>
      <c r="AV2" s="232"/>
      <c r="AW2" s="232"/>
      <c r="AX2" s="232"/>
      <c r="AY2" s="232"/>
      <c r="AZ2" s="232"/>
      <c r="BA2" s="232"/>
      <c r="BB2" s="232"/>
      <c r="BC2" s="220" t="s">
        <v>154</v>
      </c>
      <c r="BD2" s="221"/>
      <c r="BE2" s="221"/>
      <c r="BF2" s="221"/>
      <c r="BG2" s="221"/>
      <c r="BH2" s="221"/>
      <c r="BI2" s="221"/>
      <c r="BJ2" s="221"/>
      <c r="BK2" s="221"/>
      <c r="BL2" s="221"/>
      <c r="BM2" s="221"/>
      <c r="BN2" s="221"/>
      <c r="BO2" s="221"/>
      <c r="BP2" s="222"/>
      <c r="BQ2" s="223" t="s">
        <v>65</v>
      </c>
      <c r="BR2" s="224"/>
      <c r="BS2" s="225"/>
      <c r="BT2" s="226" t="s">
        <v>155</v>
      </c>
      <c r="BU2" s="227"/>
      <c r="BV2" s="227"/>
      <c r="BW2" s="227"/>
      <c r="BX2" s="227"/>
      <c r="BY2" s="227"/>
      <c r="BZ2" s="228"/>
      <c r="CA2" s="229" t="s">
        <v>73</v>
      </c>
      <c r="CB2" s="230"/>
      <c r="CC2" s="230"/>
      <c r="CD2" s="230"/>
      <c r="CE2" s="230"/>
      <c r="CF2" s="231"/>
    </row>
    <row r="3" spans="1:84" s="126" customFormat="1" ht="85.5" customHeight="1" x14ac:dyDescent="0.25">
      <c r="A3" s="165" t="s">
        <v>146</v>
      </c>
      <c r="B3" s="165" t="s">
        <v>187</v>
      </c>
      <c r="C3" s="165" t="s">
        <v>188</v>
      </c>
      <c r="D3" s="165" t="s">
        <v>189</v>
      </c>
      <c r="E3" s="165" t="s">
        <v>190</v>
      </c>
      <c r="F3" s="165" t="s">
        <v>191</v>
      </c>
      <c r="G3" s="165" t="s">
        <v>192</v>
      </c>
      <c r="H3" s="165" t="s">
        <v>9</v>
      </c>
      <c r="I3" s="165" t="s">
        <v>193</v>
      </c>
      <c r="J3" s="129" t="s">
        <v>1</v>
      </c>
      <c r="K3" s="129" t="s">
        <v>2</v>
      </c>
      <c r="L3" s="129" t="s">
        <v>93</v>
      </c>
      <c r="M3" s="129" t="s">
        <v>86</v>
      </c>
      <c r="N3" s="130" t="s">
        <v>162</v>
      </c>
      <c r="O3" s="130" t="s">
        <v>161</v>
      </c>
      <c r="P3" s="130" t="s">
        <v>177</v>
      </c>
      <c r="Q3" s="130" t="s">
        <v>18</v>
      </c>
      <c r="R3" s="131" t="s">
        <v>21</v>
      </c>
      <c r="S3" s="131" t="s">
        <v>22</v>
      </c>
      <c r="T3" s="131" t="s">
        <v>23</v>
      </c>
      <c r="U3" s="131" t="s">
        <v>24</v>
      </c>
      <c r="V3" s="131" t="s">
        <v>25</v>
      </c>
      <c r="W3" s="131" t="s">
        <v>169</v>
      </c>
      <c r="X3" s="131" t="s">
        <v>26</v>
      </c>
      <c r="Y3" s="131" t="s">
        <v>27</v>
      </c>
      <c r="Z3" s="131" t="s">
        <v>28</v>
      </c>
      <c r="AA3" s="131" t="s">
        <v>29</v>
      </c>
      <c r="AB3" s="131" t="s">
        <v>30</v>
      </c>
      <c r="AC3" s="131" t="s">
        <v>31</v>
      </c>
      <c r="AD3" s="131" t="s">
        <v>32</v>
      </c>
      <c r="AE3" s="131" t="s">
        <v>33</v>
      </c>
      <c r="AF3" s="131" t="s">
        <v>34</v>
      </c>
      <c r="AG3" s="131" t="s">
        <v>35</v>
      </c>
      <c r="AH3" s="132" t="s">
        <v>152</v>
      </c>
      <c r="AI3" s="132" t="s">
        <v>153</v>
      </c>
      <c r="AJ3" s="133" t="s">
        <v>38</v>
      </c>
      <c r="AK3" s="133" t="s">
        <v>39</v>
      </c>
      <c r="AL3" s="133" t="s">
        <v>40</v>
      </c>
      <c r="AM3" s="133" t="s">
        <v>41</v>
      </c>
      <c r="AN3" s="133" t="s">
        <v>42</v>
      </c>
      <c r="AO3" s="134" t="s">
        <v>159</v>
      </c>
      <c r="AP3" s="135" t="s">
        <v>143</v>
      </c>
      <c r="AQ3" s="135" t="s">
        <v>144</v>
      </c>
      <c r="AR3" s="135" t="s">
        <v>160</v>
      </c>
      <c r="AS3" s="172" t="s">
        <v>195</v>
      </c>
      <c r="AT3" s="218"/>
      <c r="AU3" s="136" t="s">
        <v>158</v>
      </c>
      <c r="AV3" s="137" t="s">
        <v>78</v>
      </c>
      <c r="AW3" s="138" t="s">
        <v>163</v>
      </c>
      <c r="AX3" s="138" t="s">
        <v>164</v>
      </c>
      <c r="AY3" s="137" t="s">
        <v>88</v>
      </c>
      <c r="AZ3" s="138" t="s">
        <v>165</v>
      </c>
      <c r="BA3" s="138" t="s">
        <v>166</v>
      </c>
      <c r="BB3" s="137" t="s">
        <v>89</v>
      </c>
      <c r="BC3" s="139" t="s">
        <v>58</v>
      </c>
      <c r="BD3" s="139" t="s">
        <v>62</v>
      </c>
      <c r="BE3" s="140" t="s">
        <v>128</v>
      </c>
      <c r="BF3" s="140" t="s">
        <v>129</v>
      </c>
      <c r="BG3" s="140" t="s">
        <v>61</v>
      </c>
      <c r="BH3" s="140" t="s">
        <v>197</v>
      </c>
      <c r="BI3" s="140" t="s">
        <v>130</v>
      </c>
      <c r="BJ3" s="140" t="s">
        <v>131</v>
      </c>
      <c r="BK3" s="140" t="s">
        <v>60</v>
      </c>
      <c r="BL3" s="140" t="s">
        <v>64</v>
      </c>
      <c r="BM3" s="140" t="s">
        <v>132</v>
      </c>
      <c r="BN3" s="140" t="s">
        <v>63</v>
      </c>
      <c r="BO3" s="140" t="s">
        <v>133</v>
      </c>
      <c r="BP3" s="140" t="s">
        <v>173</v>
      </c>
      <c r="BQ3" s="141" t="s">
        <v>58</v>
      </c>
      <c r="BR3" s="142" t="s">
        <v>66</v>
      </c>
      <c r="BS3" s="142" t="s">
        <v>67</v>
      </c>
      <c r="BT3" s="143" t="s">
        <v>58</v>
      </c>
      <c r="BU3" s="135" t="s">
        <v>134</v>
      </c>
      <c r="BV3" s="135" t="s">
        <v>69</v>
      </c>
      <c r="BW3" s="135" t="s">
        <v>71</v>
      </c>
      <c r="BX3" s="135" t="s">
        <v>72</v>
      </c>
      <c r="BY3" s="135" t="s">
        <v>70</v>
      </c>
      <c r="BZ3" s="135" t="s">
        <v>135</v>
      </c>
      <c r="CA3" s="144" t="s">
        <v>58</v>
      </c>
      <c r="CB3" s="145" t="s">
        <v>136</v>
      </c>
      <c r="CC3" s="145" t="s">
        <v>137</v>
      </c>
      <c r="CD3" s="145" t="s">
        <v>74</v>
      </c>
      <c r="CE3" s="145" t="s">
        <v>138</v>
      </c>
      <c r="CF3" s="145" t="s">
        <v>139</v>
      </c>
    </row>
    <row r="4" spans="1:84" s="171" customFormat="1" ht="123" customHeight="1" x14ac:dyDescent="0.25">
      <c r="A4" s="146">
        <f>'Company Information'!C19</f>
        <v>0</v>
      </c>
      <c r="B4" s="146">
        <f>'Company Information'!C21</f>
        <v>0</v>
      </c>
      <c r="C4" s="146">
        <f>'Company Information'!C23</f>
        <v>0</v>
      </c>
      <c r="D4" s="146">
        <f>'Company Information'!C25</f>
        <v>0</v>
      </c>
      <c r="E4" s="174">
        <f>'Company Information'!C27</f>
        <v>0</v>
      </c>
      <c r="F4" s="146">
        <f>'Company Information'!C29</f>
        <v>0</v>
      </c>
      <c r="G4" s="146">
        <f>'Company Information'!C31</f>
        <v>0</v>
      </c>
      <c r="H4" s="146">
        <f>'Company Information'!C33</f>
        <v>0</v>
      </c>
      <c r="I4" s="146">
        <f>'Company Information'!C36</f>
        <v>0</v>
      </c>
      <c r="J4" s="146">
        <f>'Company Information'!C6</f>
        <v>0</v>
      </c>
      <c r="K4" s="146">
        <f>'Company Information'!C8</f>
        <v>0</v>
      </c>
      <c r="L4" s="146">
        <f>'Company Information'!C10</f>
        <v>0</v>
      </c>
      <c r="M4" s="146">
        <f>'Company Information'!C12</f>
        <v>0</v>
      </c>
      <c r="N4" s="146" t="str">
        <f>'Company Information'!C43&amp;" "&amp;'Company Information'!C45&amp;" "&amp;'Company Information'!C47&amp;" "&amp;'Company Information'!C49&amp;" "&amp;'Company Information'!C51</f>
        <v xml:space="preserve">    </v>
      </c>
      <c r="O4" s="146">
        <f>'Company Information'!C47</f>
        <v>0</v>
      </c>
      <c r="P4" s="146">
        <f>'Company Information'!C49</f>
        <v>0</v>
      </c>
      <c r="Q4" s="146" t="str">
        <f>'Company Information'!C56&amp;" "&amp;'Company Information'!C58&amp;" "&amp;'Company Information'!C60&amp;" "&amp;'Company Information'!C62&amp;" "&amp;'Company Information'!C64</f>
        <v xml:space="preserve">    </v>
      </c>
      <c r="R4" s="146">
        <f>'Company Information'!C69</f>
        <v>0</v>
      </c>
      <c r="S4" s="146">
        <f>'Company Information'!C70</f>
        <v>0</v>
      </c>
      <c r="T4" s="146">
        <f>'Company Information'!C71</f>
        <v>0</v>
      </c>
      <c r="U4" s="146">
        <f>'Company Information'!C72</f>
        <v>0</v>
      </c>
      <c r="V4" s="146">
        <f>'Company Information'!C73</f>
        <v>0</v>
      </c>
      <c r="W4" s="146">
        <f>'Company Information'!C74</f>
        <v>0</v>
      </c>
      <c r="X4" s="146">
        <f>'Company Information'!C75</f>
        <v>0</v>
      </c>
      <c r="Y4" s="146">
        <f>'Company Information'!C76</f>
        <v>0</v>
      </c>
      <c r="Z4" s="146">
        <f>'Company Information'!C77</f>
        <v>0</v>
      </c>
      <c r="AA4" s="146">
        <f>'Company Information'!C78</f>
        <v>0</v>
      </c>
      <c r="AB4" s="146">
        <f>'Company Information'!C79</f>
        <v>0</v>
      </c>
      <c r="AC4" s="146">
        <f>'Company Information'!C80</f>
        <v>0</v>
      </c>
      <c r="AD4" s="146">
        <f>'Company Information'!C81</f>
        <v>0</v>
      </c>
      <c r="AE4" s="146">
        <f>'Company Information'!C82</f>
        <v>0</v>
      </c>
      <c r="AF4" s="146">
        <f>'Company Information'!C83</f>
        <v>0</v>
      </c>
      <c r="AG4" s="146">
        <f>'Company Information'!C84</f>
        <v>0</v>
      </c>
      <c r="AH4" s="146">
        <f>'Company Information'!C88</f>
        <v>0</v>
      </c>
      <c r="AI4" s="146">
        <f>'Company Information'!C90</f>
        <v>0</v>
      </c>
      <c r="AJ4" s="168">
        <f>'Company Information'!C93</f>
        <v>0</v>
      </c>
      <c r="AK4" s="168">
        <f>'Company Information'!C94</f>
        <v>0</v>
      </c>
      <c r="AL4" s="168">
        <f>'Company Information'!C95</f>
        <v>0</v>
      </c>
      <c r="AM4" s="168">
        <f>'Company Information'!C96</f>
        <v>0</v>
      </c>
      <c r="AN4" s="168">
        <f>'Company Information'!C97</f>
        <v>0</v>
      </c>
      <c r="AO4" s="169">
        <f>Largest_ProjectValue</f>
        <v>0</v>
      </c>
      <c r="AP4" s="169">
        <f>Contract_MinValue</f>
        <v>0</v>
      </c>
      <c r="AQ4" s="169">
        <f>Contract_MaxValue</f>
        <v>0</v>
      </c>
      <c r="AR4" s="169">
        <f>Turnover_LastFinancial</f>
        <v>0</v>
      </c>
      <c r="AS4" s="169">
        <f>'Company Information'!C111</f>
        <v>0</v>
      </c>
      <c r="AT4" s="169">
        <f>'Classification Level'!D8</f>
        <v>0</v>
      </c>
      <c r="AU4" s="168" t="str">
        <f>MgmntLevel_Combined</f>
        <v/>
      </c>
      <c r="AV4" s="146">
        <f>'Classification Level'!C49</f>
        <v>0</v>
      </c>
      <c r="AW4" s="147">
        <f>'Classification Level'!F50</f>
        <v>0</v>
      </c>
      <c r="AX4" s="147">
        <f>'Classification Level'!F51</f>
        <v>0</v>
      </c>
      <c r="AY4" s="146">
        <f>'Classification Level'!C52</f>
        <v>0</v>
      </c>
      <c r="AZ4" s="147">
        <f>'Classification Level'!F53</f>
        <v>0</v>
      </c>
      <c r="BA4" s="147">
        <f>'Classification Level'!F54</f>
        <v>0</v>
      </c>
      <c r="BB4" s="146">
        <f>'Classification Level'!C55</f>
        <v>0</v>
      </c>
      <c r="BC4" s="170">
        <f>MaintenanceClassificationLevel</f>
        <v>0</v>
      </c>
      <c r="BD4" s="170">
        <f>_xlfn.XLOOKUP(BD$3,'Classification Level'!$D$15:$D$43,'Classification Level'!$E$15:$E$43)</f>
        <v>0</v>
      </c>
      <c r="BE4" s="146">
        <f>_xlfn.XLOOKUP(BE$3,'Classification Level'!$D$15:$D$43,'Classification Level'!$E$15:$E$43)</f>
        <v>0</v>
      </c>
      <c r="BF4" s="146">
        <f>_xlfn.XLOOKUP(BF$3,'Classification Level'!$D$15:$D$43,'Classification Level'!$E$15:$E$43)</f>
        <v>0</v>
      </c>
      <c r="BG4" s="146">
        <f>_xlfn.XLOOKUP(BG$3,'Classification Level'!$D$15:$D$43,'Classification Level'!$E$15:$E$43)</f>
        <v>0</v>
      </c>
      <c r="BH4" s="146">
        <f>_xlfn.XLOOKUP(BH$3,'Classification Level'!$D$15:$D$43,'Classification Level'!$E$15:$E$43)</f>
        <v>0</v>
      </c>
      <c r="BI4" s="146">
        <f>_xlfn.XLOOKUP(BI$3,'Classification Level'!$D$15:$D$43,'Classification Level'!$E$15:$E$43)</f>
        <v>0</v>
      </c>
      <c r="BJ4" s="146">
        <f>_xlfn.XLOOKUP(BJ$3,'Classification Level'!$D$15:$D$43,'Classification Level'!$E$15:$E$43)</f>
        <v>0</v>
      </c>
      <c r="BK4" s="146">
        <f>_xlfn.XLOOKUP(BK$3,'Classification Level'!$D$15:$D$43,'Classification Level'!$E$15:$E$43)</f>
        <v>0</v>
      </c>
      <c r="BL4" s="146">
        <f>_xlfn.XLOOKUP(BL$3,'Classification Level'!$D$15:$D$43,'Classification Level'!$E$15:$E$43)</f>
        <v>0</v>
      </c>
      <c r="BM4" s="146">
        <f>_xlfn.XLOOKUP(BM$3,'Classification Level'!$D$15:$D$43,'Classification Level'!$E$15:$E$43)</f>
        <v>0</v>
      </c>
      <c r="BN4" s="146">
        <f>_xlfn.XLOOKUP(BN$3,'Classification Level'!$D$15:$D$43,'Classification Level'!$E$15:$E$43)</f>
        <v>0</v>
      </c>
      <c r="BO4" s="146">
        <f>_xlfn.XLOOKUP(BO$3,'Classification Level'!$D$15:$D$43,'Classification Level'!$E$15:$E$43)</f>
        <v>0</v>
      </c>
      <c r="BP4" s="146">
        <f>_xlfn.XLOOKUP(BP$3,'Classification Level'!$D$15:$D$43,'Classification Level'!$E$15:$E$43)</f>
        <v>0</v>
      </c>
      <c r="BQ4" s="146">
        <f>SurfacingClassificationLevel</f>
        <v>0</v>
      </c>
      <c r="BR4" s="146">
        <f>_xlfn.XLOOKUP(BR$3,'Classification Level'!$D$15:$D$43,'Classification Level'!$E$15:$E$43)</f>
        <v>0</v>
      </c>
      <c r="BS4" s="146">
        <f>_xlfn.XLOOKUP(BS$3,'Classification Level'!$D$15:$D$43,'Classification Level'!$E$15:$E$43)</f>
        <v>0</v>
      </c>
      <c r="BT4" s="146" cm="1">
        <f t="array" ref="BT4:BT9">'Classification Level'!C32:C37</f>
        <v>0</v>
      </c>
      <c r="BU4" s="146">
        <f>_xlfn.XLOOKUP(BU$3,'Classification Level'!$D$15:$D$43,'Classification Level'!$E$15:$E$43)</f>
        <v>0</v>
      </c>
      <c r="BV4" s="146">
        <f>_xlfn.XLOOKUP(BV$3,'Classification Level'!$D$15:$D$43,'Classification Level'!$E$15:$E$43)</f>
        <v>0</v>
      </c>
      <c r="BW4" s="146">
        <f>_xlfn.XLOOKUP(BW$3,'Classification Level'!$D$15:$D$43,'Classification Level'!$E$15:$E$43)</f>
        <v>0</v>
      </c>
      <c r="BX4" s="146">
        <f>_xlfn.XLOOKUP(BX$3,'Classification Level'!$D$15:$D$43,'Classification Level'!$E$15:$E$43)</f>
        <v>0</v>
      </c>
      <c r="BY4" s="146">
        <f>_xlfn.XLOOKUP(BY$3,'Classification Level'!$D$15:$D$43,'Classification Level'!$E$15:$E$43)</f>
        <v>0</v>
      </c>
      <c r="BZ4" s="146">
        <f>_xlfn.XLOOKUP(BZ$3,'Classification Level'!$D$15:$D$43,'Classification Level'!$E$15:$E$43)</f>
        <v>0</v>
      </c>
      <c r="CA4" s="146" cm="1">
        <f t="array" ref="CA4:CA8">'Classification Level'!C39:C43</f>
        <v>0</v>
      </c>
      <c r="CB4" s="146">
        <f>_xlfn.XLOOKUP(CB$3,'Classification Level'!$D$15:$D$43,'Classification Level'!$E$15:$E$43)</f>
        <v>0</v>
      </c>
      <c r="CC4" s="146">
        <f>_xlfn.XLOOKUP(CC$3,'Classification Level'!$D$15:$D$43,'Classification Level'!$E$15:$E$43)</f>
        <v>0</v>
      </c>
      <c r="CD4" s="146">
        <f>_xlfn.XLOOKUP(CD$3,'Classification Level'!$D$15:$D$43,'Classification Level'!$E$15:$E$43)</f>
        <v>0</v>
      </c>
      <c r="CE4" s="146">
        <f>_xlfn.XLOOKUP(CE$3,'Classification Level'!$D$15:$D$43,'Classification Level'!$E$15:$E$43)</f>
        <v>0</v>
      </c>
      <c r="CF4" s="146">
        <f>_xlfn.XLOOKUP(CF$3,'Classification Level'!$D$15:$D$43,'Classification Level'!$E$15:$E$43)</f>
        <v>0</v>
      </c>
    </row>
    <row r="5" spans="1:84" ht="20.100000000000001" hidden="1" customHeight="1" x14ac:dyDescent="0.25">
      <c r="R5" s="124"/>
      <c r="S5" s="124"/>
      <c r="T5" s="124"/>
      <c r="U5" s="124"/>
      <c r="V5" s="124"/>
      <c r="W5" s="124"/>
      <c r="X5" s="124"/>
      <c r="Y5" s="124"/>
      <c r="Z5" s="124"/>
      <c r="AA5" s="124"/>
      <c r="AB5" s="124"/>
      <c r="AC5" s="124"/>
      <c r="AD5" s="124"/>
      <c r="AE5" s="124"/>
      <c r="AF5" s="124"/>
      <c r="AG5" s="124"/>
      <c r="AH5" s="124"/>
      <c r="AI5" s="124"/>
      <c r="BT5" s="122">
        <v>0</v>
      </c>
      <c r="CA5" s="122">
        <v>0</v>
      </c>
    </row>
    <row r="6" spans="1:84" ht="20.100000000000001" hidden="1" customHeight="1" x14ac:dyDescent="0.25">
      <c r="BT6" s="122">
        <v>0</v>
      </c>
      <c r="CA6" s="122">
        <v>0</v>
      </c>
    </row>
    <row r="7" spans="1:84" ht="20.100000000000001" hidden="1" customHeight="1" x14ac:dyDescent="0.25">
      <c r="BT7" s="122">
        <v>0</v>
      </c>
      <c r="CA7" s="122">
        <v>0</v>
      </c>
    </row>
    <row r="8" spans="1:84" ht="20.100000000000001" hidden="1" customHeight="1" x14ac:dyDescent="0.25">
      <c r="L8" s="127"/>
      <c r="M8" s="127"/>
      <c r="N8" s="127"/>
      <c r="O8" s="127"/>
      <c r="P8" s="127"/>
      <c r="Q8" s="127"/>
      <c r="R8" s="124"/>
      <c r="S8" s="124"/>
      <c r="T8" s="124"/>
      <c r="BT8" s="122">
        <v>0</v>
      </c>
      <c r="CA8" s="122">
        <v>0</v>
      </c>
    </row>
    <row r="9" spans="1:84" ht="20.100000000000001" hidden="1" customHeight="1" x14ac:dyDescent="0.25">
      <c r="L9" s="127"/>
      <c r="M9" s="127"/>
      <c r="N9" s="128"/>
      <c r="O9" s="127"/>
      <c r="P9" s="127"/>
      <c r="Q9" s="127"/>
      <c r="R9" s="124"/>
      <c r="S9" s="124"/>
      <c r="T9" s="124"/>
      <c r="BT9" s="122">
        <v>0</v>
      </c>
    </row>
    <row r="10" spans="1:84" ht="20.100000000000001" hidden="1" customHeight="1" x14ac:dyDescent="0.25">
      <c r="L10" s="127"/>
      <c r="M10" s="127"/>
      <c r="N10" s="128"/>
      <c r="O10" s="127"/>
      <c r="P10" s="127"/>
      <c r="Q10" s="127"/>
      <c r="R10" s="124"/>
      <c r="S10" s="124"/>
      <c r="T10" s="124"/>
    </row>
    <row r="11" spans="1:84" ht="20.100000000000001" hidden="1" customHeight="1" x14ac:dyDescent="0.25">
      <c r="L11" s="127"/>
      <c r="M11" s="127"/>
      <c r="N11" s="128"/>
      <c r="O11" s="127"/>
      <c r="P11" s="127"/>
      <c r="Q11" s="127"/>
      <c r="R11" s="124"/>
      <c r="S11" s="124"/>
      <c r="T11" s="124"/>
    </row>
    <row r="12" spans="1:84" ht="20.100000000000001" hidden="1" customHeight="1" x14ac:dyDescent="0.25">
      <c r="L12" s="127"/>
      <c r="M12" s="127"/>
      <c r="N12" s="128"/>
      <c r="O12" s="127"/>
      <c r="P12" s="127"/>
      <c r="Q12" s="127"/>
      <c r="R12" s="124"/>
      <c r="S12" s="124"/>
      <c r="T12" s="124"/>
    </row>
    <row r="13" spans="1:84" ht="20.100000000000001" hidden="1" customHeight="1" x14ac:dyDescent="0.25">
      <c r="L13" s="127"/>
      <c r="M13" s="127"/>
      <c r="N13" s="128"/>
      <c r="O13" s="127"/>
      <c r="P13" s="127"/>
      <c r="Q13" s="127"/>
      <c r="R13" s="124"/>
      <c r="S13" s="124"/>
      <c r="T13" s="124"/>
    </row>
    <row r="14" spans="1:84" ht="20.100000000000001" hidden="1" customHeight="1" x14ac:dyDescent="0.25">
      <c r="L14" s="127"/>
      <c r="M14" s="127"/>
      <c r="N14" s="128"/>
      <c r="O14" s="127"/>
      <c r="P14" s="127"/>
      <c r="Q14" s="127"/>
      <c r="R14" s="124"/>
      <c r="S14" s="124"/>
      <c r="T14" s="124"/>
    </row>
    <row r="15" spans="1:84" ht="20.100000000000001" hidden="1" customHeight="1" x14ac:dyDescent="0.25">
      <c r="L15" s="127"/>
      <c r="M15" s="127"/>
      <c r="N15" s="128"/>
      <c r="O15" s="127"/>
      <c r="P15" s="127"/>
      <c r="Q15" s="127"/>
      <c r="R15" s="124"/>
      <c r="S15" s="124"/>
      <c r="T15" s="124"/>
    </row>
    <row r="16" spans="1:84" ht="20.100000000000001" hidden="1" customHeight="1" x14ac:dyDescent="0.25">
      <c r="L16" s="127"/>
      <c r="M16" s="127"/>
      <c r="N16" s="127"/>
      <c r="O16" s="127"/>
      <c r="P16" s="127"/>
      <c r="Q16" s="127"/>
      <c r="R16" s="124"/>
      <c r="S16" s="124"/>
      <c r="T16" s="124"/>
    </row>
    <row r="17" spans="12:20" ht="20.100000000000001" hidden="1" customHeight="1" x14ac:dyDescent="0.25">
      <c r="L17" s="127"/>
      <c r="M17" s="127"/>
      <c r="N17" s="127"/>
      <c r="O17" s="127"/>
      <c r="P17" s="127"/>
      <c r="Q17" s="127"/>
      <c r="R17" s="124"/>
      <c r="S17" s="124"/>
      <c r="T17" s="124"/>
    </row>
    <row r="18" spans="12:20" ht="20.100000000000001" hidden="1" customHeight="1" x14ac:dyDescent="0.25">
      <c r="L18" s="127"/>
      <c r="M18" s="127"/>
      <c r="N18" s="127"/>
      <c r="O18" s="127"/>
      <c r="P18" s="127"/>
      <c r="Q18" s="127"/>
      <c r="R18" s="124"/>
      <c r="S18" s="124"/>
      <c r="T18" s="124"/>
    </row>
    <row r="19" spans="12:20" ht="20.100000000000001" hidden="1" customHeight="1" x14ac:dyDescent="0.25">
      <c r="L19" s="127"/>
      <c r="M19" s="127"/>
      <c r="N19" s="127"/>
      <c r="O19" s="127"/>
      <c r="P19" s="127"/>
      <c r="Q19" s="127"/>
      <c r="R19" s="124"/>
      <c r="S19" s="124"/>
      <c r="T19" s="124"/>
    </row>
    <row r="20" spans="12:20" ht="20.100000000000001" hidden="1" customHeight="1" x14ac:dyDescent="0.25">
      <c r="L20" s="127"/>
      <c r="M20" s="127"/>
      <c r="N20" s="127"/>
      <c r="O20" s="127"/>
      <c r="P20" s="127"/>
      <c r="Q20" s="127"/>
      <c r="R20" s="124"/>
      <c r="S20" s="124"/>
      <c r="T20" s="124"/>
    </row>
    <row r="21" spans="12:20" ht="20.100000000000001" hidden="1" customHeight="1" x14ac:dyDescent="0.25">
      <c r="L21" s="127"/>
      <c r="M21" s="127"/>
      <c r="N21" s="127"/>
      <c r="O21" s="127"/>
      <c r="P21" s="127"/>
      <c r="Q21" s="127"/>
      <c r="R21" s="124"/>
      <c r="S21" s="124"/>
      <c r="T21" s="124"/>
    </row>
    <row r="22" spans="12:20" ht="20.100000000000001" hidden="1" customHeight="1" x14ac:dyDescent="0.25">
      <c r="L22" s="127"/>
      <c r="M22" s="127"/>
      <c r="N22" s="127"/>
      <c r="O22" s="127"/>
      <c r="P22" s="127"/>
      <c r="Q22" s="127"/>
      <c r="R22" s="124"/>
      <c r="S22" s="124"/>
      <c r="T22" s="124"/>
    </row>
  </sheetData>
  <sheetProtection algorithmName="SHA-512" hashValue="mLHESZ7ihcMPP/2oRN89Sc+AjE63invbmsI1x6wbASzIy3yVHTlcHh9mOr9GgPOfgKofemrjRWc1xjwpGTlZhw==" saltValue="HOVWPyBHAZSlmNQHnETteA==" spinCount="100000" sheet="1" selectLockedCells="1"/>
  <mergeCells count="14">
    <mergeCell ref="A2:I2"/>
    <mergeCell ref="R2:AG2"/>
    <mergeCell ref="J2:M2"/>
    <mergeCell ref="AH2:AI2"/>
    <mergeCell ref="AJ2:AN2"/>
    <mergeCell ref="AO2:AR2"/>
    <mergeCell ref="N2:Q2"/>
    <mergeCell ref="AT2:AT3"/>
    <mergeCell ref="BD1:CF1"/>
    <mergeCell ref="BC2:BP2"/>
    <mergeCell ref="BQ2:BS2"/>
    <mergeCell ref="BT2:BZ2"/>
    <mergeCell ref="CA2:CF2"/>
    <mergeCell ref="AU2:BB2"/>
  </mergeCells>
  <pageMargins left="0.7" right="0.7" top="0.75" bottom="0.75" header="0.3" footer="0.3"/>
  <ignoredErrors>
    <ignoredError sqref="BQ4"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29B20-0CFC-47DB-84C3-D6DE05267A86}">
  <dimension ref="B2:I13"/>
  <sheetViews>
    <sheetView zoomScaleNormal="100" workbookViewId="0">
      <selection activeCell="N10" sqref="N10"/>
    </sheetView>
  </sheetViews>
  <sheetFormatPr defaultColWidth="9.140625" defaultRowHeight="15" x14ac:dyDescent="0.2"/>
  <cols>
    <col min="1" max="1" width="9.140625" style="1"/>
    <col min="2" max="2" width="48.5703125" style="38" customWidth="1"/>
    <col min="3" max="3" width="5.7109375" style="38" bestFit="1" customWidth="1"/>
    <col min="4" max="4" width="48.5703125" style="38" customWidth="1"/>
    <col min="5" max="5" width="5.7109375" style="38" bestFit="1" customWidth="1"/>
    <col min="6" max="6" width="48.5703125" style="38" customWidth="1"/>
    <col min="7" max="7" width="5.7109375" style="38" bestFit="1" customWidth="1"/>
    <col min="8" max="8" width="9.140625" style="1"/>
    <col min="9" max="9" width="20.5703125" style="1" customWidth="1"/>
    <col min="10" max="16384" width="9.140625" style="1"/>
  </cols>
  <sheetData>
    <row r="2" spans="2:9" ht="15.75" x14ac:dyDescent="0.25">
      <c r="B2" s="33" t="s">
        <v>78</v>
      </c>
      <c r="C2" s="33" t="s">
        <v>58</v>
      </c>
      <c r="D2" s="34" t="s">
        <v>79</v>
      </c>
      <c r="E2" s="34" t="s">
        <v>58</v>
      </c>
      <c r="F2" s="35" t="s">
        <v>90</v>
      </c>
      <c r="G2" s="35" t="s">
        <v>58</v>
      </c>
      <c r="I2" s="57" t="s">
        <v>94</v>
      </c>
    </row>
    <row r="3" spans="2:9" ht="90" x14ac:dyDescent="0.25">
      <c r="B3" s="36" t="s">
        <v>170</v>
      </c>
      <c r="C3" s="36">
        <v>1</v>
      </c>
      <c r="D3" s="37" t="s">
        <v>171</v>
      </c>
      <c r="E3" s="37">
        <v>1</v>
      </c>
      <c r="F3" s="32" t="s">
        <v>148</v>
      </c>
      <c r="G3" s="32">
        <v>1</v>
      </c>
      <c r="I3" s="56">
        <v>0</v>
      </c>
    </row>
    <row r="4" spans="2:9" ht="90" x14ac:dyDescent="0.25">
      <c r="B4" s="36" t="s">
        <v>172</v>
      </c>
      <c r="C4" s="36">
        <v>3</v>
      </c>
      <c r="D4" s="37" t="s">
        <v>91</v>
      </c>
      <c r="E4" s="37">
        <v>3</v>
      </c>
      <c r="F4" s="32" t="s">
        <v>149</v>
      </c>
      <c r="G4" s="32">
        <v>2</v>
      </c>
      <c r="I4" s="56">
        <v>0.1</v>
      </c>
    </row>
    <row r="5" spans="2:9" ht="90" x14ac:dyDescent="0.25">
      <c r="B5" s="36" t="s">
        <v>92</v>
      </c>
      <c r="C5" s="36">
        <v>4</v>
      </c>
      <c r="D5" s="39"/>
      <c r="E5" s="39"/>
      <c r="F5" s="32" t="s">
        <v>150</v>
      </c>
      <c r="G5" s="32">
        <v>3</v>
      </c>
      <c r="I5" s="56">
        <v>0.2</v>
      </c>
    </row>
    <row r="6" spans="2:9" ht="90" x14ac:dyDescent="0.25">
      <c r="F6" s="32" t="s">
        <v>151</v>
      </c>
      <c r="G6" s="32">
        <v>4</v>
      </c>
      <c r="I6" s="56">
        <v>0.3</v>
      </c>
    </row>
    <row r="7" spans="2:9" ht="15.75" x14ac:dyDescent="0.25">
      <c r="I7" s="56">
        <v>0.4</v>
      </c>
    </row>
    <row r="8" spans="2:9" ht="15.75" x14ac:dyDescent="0.25">
      <c r="I8" s="56">
        <v>0.5</v>
      </c>
    </row>
    <row r="9" spans="2:9" ht="15.75" x14ac:dyDescent="0.25">
      <c r="I9" s="56">
        <v>0.6</v>
      </c>
    </row>
    <row r="10" spans="2:9" ht="15.75" x14ac:dyDescent="0.25">
      <c r="I10" s="56">
        <v>0.7</v>
      </c>
    </row>
    <row r="11" spans="2:9" ht="15.75" x14ac:dyDescent="0.25">
      <c r="I11" s="56">
        <v>0.8</v>
      </c>
    </row>
    <row r="12" spans="2:9" ht="15.75" x14ac:dyDescent="0.25">
      <c r="I12" s="56">
        <v>0.9</v>
      </c>
    </row>
    <row r="13" spans="2:9" ht="15.75" x14ac:dyDescent="0.25">
      <c r="I13" s="56">
        <v>1</v>
      </c>
    </row>
  </sheetData>
  <pageMargins left="0.7" right="0.7" top="0.75" bottom="0.75" header="0.3" footer="0.3"/>
  <pageSetup orientation="portrait" horizontalDpi="0" verticalDpi="0" r:id="rId1"/>
  <headerFooter>
    <oddHeader>&amp;L&amp;16&amp;F&amp;R&amp;G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2F2610092BA1D4790CACEA8FA850194" ma:contentTypeVersion="14" ma:contentTypeDescription="Create a new document." ma:contentTypeScope="" ma:versionID="4d0718bdc4c61b32f6a3f596fd03db52">
  <xsd:schema xmlns:xsd="http://www.w3.org/2001/XMLSchema" xmlns:xs="http://www.w3.org/2001/XMLSchema" xmlns:p="http://schemas.microsoft.com/office/2006/metadata/properties" xmlns:ns2="5c10afb1-02b2-4b9f-8a2d-38759da05006" xmlns:ns3="7ee69f59-45bb-42b4-9b44-7b2dc728d191" targetNamespace="http://schemas.microsoft.com/office/2006/metadata/properties" ma:root="true" ma:fieldsID="273e737703dc3388f07968247aa7e530" ns2:_="" ns3:_="">
    <xsd:import namespace="5c10afb1-02b2-4b9f-8a2d-38759da05006"/>
    <xsd:import namespace="7ee69f59-45bb-42b4-9b44-7b2dc728d19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10afb1-02b2-4b9f-8a2d-38759da050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fe4b948f-bea1-4d61-abd0-a60787be9a7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ee69f59-45bb-42b4-9b44-7b2dc728d191"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1ced4113-feff-4462-81b0-ed9150f7cc0c}" ma:internalName="TaxCatchAll" ma:showField="CatchAllData" ma:web="7ee69f59-45bb-42b4-9b44-7b2dc728d1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c10afb1-02b2-4b9f-8a2d-38759da05006">
      <Terms xmlns="http://schemas.microsoft.com/office/infopath/2007/PartnerControls"/>
    </lcf76f155ced4ddcb4097134ff3c332f>
    <TaxCatchAll xmlns="7ee69f59-45bb-42b4-9b44-7b2dc728d191" xsi:nil="true"/>
  </documentManagement>
</p:properties>
</file>

<file path=customXml/itemProps1.xml><?xml version="1.0" encoding="utf-8"?>
<ds:datastoreItem xmlns:ds="http://schemas.openxmlformats.org/officeDocument/2006/customXml" ds:itemID="{0D49DFF0-FDC3-450B-9D11-4316C16D7DAC}">
  <ds:schemaRefs>
    <ds:schemaRef ds:uri="http://schemas.microsoft.com/sharepoint/v3/contenttype/forms"/>
  </ds:schemaRefs>
</ds:datastoreItem>
</file>

<file path=customXml/itemProps2.xml><?xml version="1.0" encoding="utf-8"?>
<ds:datastoreItem xmlns:ds="http://schemas.openxmlformats.org/officeDocument/2006/customXml" ds:itemID="{91336E27-F19F-495F-8228-5154B5F35D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10afb1-02b2-4b9f-8a2d-38759da05006"/>
    <ds:schemaRef ds:uri="7ee69f59-45bb-42b4-9b44-7b2dc728d1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8E40C8-85CE-497F-A9BF-0846613E1C62}">
  <ds:schemaRef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5c10afb1-02b2-4b9f-8a2d-38759da05006"/>
    <ds:schemaRef ds:uri="7ee69f59-45bb-42b4-9b44-7b2dc728d191"/>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General Instruction</vt:lpstr>
      <vt:lpstr>Company Information</vt:lpstr>
      <vt:lpstr>Classification Level</vt:lpstr>
      <vt:lpstr>Application Summary</vt:lpstr>
      <vt:lpstr>Dropdown List</vt:lpstr>
      <vt:lpstr>Contract_MaxValue</vt:lpstr>
      <vt:lpstr>Contract_MinValue</vt:lpstr>
      <vt:lpstr>Largest_ProjectValue</vt:lpstr>
      <vt:lpstr>MaintenanceClassificationLevel</vt:lpstr>
      <vt:lpstr>MgmntLevel_Combined</vt:lpstr>
      <vt:lpstr>MgmntLevel_Env</vt:lpstr>
      <vt:lpstr>MgmntLevel_HS</vt:lpstr>
      <vt:lpstr>MgmntLevel_QM</vt:lpstr>
      <vt:lpstr>SurfacingClassificationLevel</vt:lpstr>
      <vt:lpstr>Turnover_LastFinancial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Gabae Yang</dc:creator>
  <cp:keywords/>
  <dc:description/>
  <cp:lastModifiedBy>Gabae Yang</cp:lastModifiedBy>
  <cp:revision/>
  <dcterms:created xsi:type="dcterms:W3CDTF">2024-10-03T01:10:06Z</dcterms:created>
  <dcterms:modified xsi:type="dcterms:W3CDTF">2024-12-18T02:09:40Z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0x01010032F2610092BA1D4790CACEA8FA850194</vt:lpwstr>
  </property>
  <property fmtid="{D5CDD505-2E9C-101B-9397-08002B2CF9AE}" pid="3" name="MediaServiceImageTags">
    <vt:lpwstr/>
  </property>
</Properties>
</file>